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ogram studiów Ochrona bioróżnorodn. SI od sem. zim 2024-2025\"/>
    </mc:Choice>
  </mc:AlternateContent>
  <xr:revisionPtr revIDLastSave="0" documentId="13_ncr:1_{75ABC24E-9BA1-49B7-976C-10FD0DA3A20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 stopień" sheetId="1" r:id="rId1"/>
    <sheet name="II stopień" sheetId="2" state="hidden" r:id="rId2"/>
  </sheets>
  <definedNames>
    <definedName name="_xlnm.Print_Area" localSheetId="0">'I stopień'!$A$93:$AA$93</definedName>
  </definedNames>
  <calcPr calcId="191029"/>
</workbook>
</file>

<file path=xl/calcChain.xml><?xml version="1.0" encoding="utf-8"?>
<calcChain xmlns="http://schemas.openxmlformats.org/spreadsheetml/2006/main">
  <c r="P80" i="1" l="1"/>
  <c r="J59" i="1"/>
  <c r="R88" i="1"/>
  <c r="R87" i="1"/>
  <c r="R85" i="1"/>
  <c r="R84" i="1"/>
  <c r="R83" i="1"/>
  <c r="R82" i="1"/>
  <c r="R81" i="1"/>
  <c r="P79" i="1"/>
  <c r="P78" i="1"/>
  <c r="P77" i="1"/>
  <c r="P76" i="1"/>
  <c r="P75" i="1"/>
  <c r="P74" i="1"/>
  <c r="P73" i="1"/>
  <c r="N72" i="1"/>
  <c r="N71" i="1"/>
  <c r="N70" i="1"/>
  <c r="N69" i="1"/>
  <c r="N68" i="1"/>
  <c r="N67" i="1"/>
  <c r="N66" i="1"/>
  <c r="L65" i="1"/>
  <c r="L64" i="1"/>
  <c r="L63" i="1"/>
  <c r="L62" i="1"/>
  <c r="L61" i="1"/>
  <c r="L60" i="1"/>
  <c r="J58" i="1"/>
  <c r="J57" i="1"/>
  <c r="J56" i="1"/>
  <c r="J55" i="1"/>
  <c r="J54" i="1"/>
  <c r="R49" i="1" l="1"/>
  <c r="R48" i="1"/>
  <c r="R47" i="1"/>
  <c r="R46" i="1"/>
  <c r="R45" i="1"/>
  <c r="P44" i="1"/>
  <c r="P42" i="1"/>
  <c r="P40" i="1"/>
  <c r="P39" i="1"/>
  <c r="P38" i="1"/>
  <c r="N37" i="1"/>
  <c r="N36" i="1"/>
  <c r="N35" i="1"/>
  <c r="N34" i="1"/>
  <c r="N33" i="1"/>
  <c r="N32" i="1"/>
  <c r="L31" i="1"/>
  <c r="L30" i="1"/>
  <c r="L29" i="1"/>
  <c r="L28" i="1"/>
  <c r="L27" i="1"/>
  <c r="L26" i="1"/>
  <c r="L25" i="1"/>
  <c r="J24" i="1"/>
  <c r="J23" i="1"/>
  <c r="J22" i="1"/>
  <c r="J21" i="1"/>
  <c r="J20" i="1"/>
  <c r="J19" i="1"/>
  <c r="H18" i="1"/>
  <c r="H17" i="1"/>
  <c r="H16" i="1"/>
  <c r="H15" i="1"/>
  <c r="H14" i="1"/>
  <c r="H13" i="1"/>
  <c r="H12" i="1"/>
  <c r="C53" i="1"/>
  <c r="Z53" i="1"/>
  <c r="Z11" i="1"/>
  <c r="Y11" i="1"/>
  <c r="X11" i="1"/>
  <c r="W11" i="1"/>
  <c r="V11" i="1"/>
  <c r="U11" i="1"/>
  <c r="T11" i="1"/>
  <c r="S11" i="1"/>
  <c r="Q11" i="1"/>
  <c r="O11" i="1"/>
  <c r="M11" i="1"/>
  <c r="K11" i="1"/>
  <c r="I11" i="1"/>
  <c r="G11" i="1"/>
  <c r="F11" i="1"/>
  <c r="E11" i="1"/>
  <c r="C11" i="1"/>
  <c r="T6" i="1"/>
  <c r="T89" i="1" s="1"/>
  <c r="U6" i="1"/>
  <c r="U89" i="1" s="1"/>
  <c r="V6" i="1"/>
  <c r="W6" i="1"/>
  <c r="W89" i="1" s="1"/>
  <c r="X6" i="1"/>
  <c r="Y6" i="1"/>
  <c r="Z6" i="1"/>
  <c r="Z89" i="1" s="1"/>
  <c r="R6" i="1"/>
  <c r="Q6" i="1"/>
  <c r="Q89" i="1" s="1"/>
  <c r="P6" i="1"/>
  <c r="O6" i="1"/>
  <c r="O89" i="1" s="1"/>
  <c r="N6" i="1"/>
  <c r="M6" i="1"/>
  <c r="L6" i="1"/>
  <c r="K6" i="1"/>
  <c r="J6" i="1"/>
  <c r="I6" i="1"/>
  <c r="H6" i="1"/>
  <c r="G6" i="1"/>
  <c r="G89" i="1" s="1"/>
  <c r="F6" i="1"/>
  <c r="E6" i="1"/>
  <c r="D6" i="1"/>
  <c r="I89" i="1" l="1"/>
  <c r="K89" i="1"/>
  <c r="V89" i="1"/>
  <c r="M89" i="1"/>
  <c r="X89" i="1"/>
  <c r="Y89" i="1"/>
  <c r="J11" i="1"/>
  <c r="J89" i="1" s="1"/>
  <c r="P11" i="1"/>
  <c r="P89" i="1" s="1"/>
  <c r="R11" i="1"/>
  <c r="R89" i="1" s="1"/>
  <c r="N11" i="1"/>
  <c r="N89" i="1" s="1"/>
  <c r="L11" i="1"/>
  <c r="L89" i="1" s="1"/>
  <c r="H11" i="1"/>
  <c r="H89" i="1" s="1"/>
  <c r="C9" i="1" l="1"/>
  <c r="C7" i="1"/>
  <c r="C6" i="1" l="1"/>
  <c r="C89" i="1" s="1"/>
  <c r="D11" i="1"/>
  <c r="C41" i="2" l="1"/>
  <c r="Q59" i="2"/>
  <c r="C59" i="2"/>
  <c r="Q58" i="2"/>
  <c r="C58" i="2"/>
  <c r="Q63" i="2"/>
  <c r="C63" i="2"/>
  <c r="Q57" i="2"/>
  <c r="C57" i="2"/>
  <c r="Q56" i="2"/>
  <c r="C56" i="2"/>
  <c r="Q55" i="2"/>
  <c r="C55" i="2"/>
  <c r="Q54" i="2"/>
  <c r="C54" i="2"/>
  <c r="Q47" i="2"/>
  <c r="J47" i="2"/>
  <c r="I47" i="2"/>
  <c r="C47" i="2"/>
  <c r="C36" i="2"/>
  <c r="Q24" i="2"/>
  <c r="J24" i="2"/>
  <c r="I24" i="2"/>
  <c r="C24" i="2"/>
  <c r="O7" i="2" l="1"/>
  <c r="N7" i="2"/>
  <c r="O52" i="2"/>
  <c r="N52" i="2"/>
  <c r="M52" i="2"/>
  <c r="L52" i="2"/>
  <c r="K52" i="2"/>
  <c r="J52" i="2"/>
  <c r="I52" i="2"/>
  <c r="H52" i="2"/>
  <c r="G52" i="2"/>
  <c r="F52" i="2"/>
  <c r="E52" i="2"/>
  <c r="D52" i="2"/>
  <c r="P40" i="2"/>
  <c r="N40" i="2"/>
  <c r="M40" i="2"/>
  <c r="L40" i="2"/>
  <c r="K40" i="2"/>
  <c r="H40" i="2"/>
  <c r="G40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C31" i="2"/>
  <c r="C32" i="2"/>
  <c r="C33" i="2"/>
  <c r="C34" i="2"/>
  <c r="C35" i="2"/>
  <c r="C37" i="2"/>
  <c r="C38" i="2"/>
  <c r="C39" i="2"/>
  <c r="C19" i="2"/>
  <c r="C20" i="2"/>
  <c r="C21" i="2"/>
  <c r="C22" i="2"/>
  <c r="C23" i="2"/>
  <c r="C25" i="2"/>
  <c r="C26" i="2"/>
  <c r="C27" i="2"/>
  <c r="C28" i="2"/>
  <c r="Q19" i="2"/>
  <c r="Q20" i="2"/>
  <c r="Q21" i="2"/>
  <c r="Q22" i="2"/>
  <c r="Q23" i="2"/>
  <c r="Q25" i="2"/>
  <c r="Q26" i="2"/>
  <c r="Q27" i="2"/>
  <c r="Q28" i="2"/>
  <c r="Q18" i="2"/>
  <c r="K26" i="2"/>
  <c r="I19" i="2"/>
  <c r="J19" i="2"/>
  <c r="I20" i="2"/>
  <c r="J20" i="2"/>
  <c r="I21" i="2"/>
  <c r="J21" i="2"/>
  <c r="I22" i="2"/>
  <c r="J22" i="2"/>
  <c r="I23" i="2"/>
  <c r="J23" i="2"/>
  <c r="J18" i="2"/>
  <c r="I18" i="2"/>
  <c r="Q9" i="2" l="1"/>
  <c r="Q10" i="2"/>
  <c r="Q11" i="2"/>
  <c r="Q12" i="2"/>
  <c r="Q13" i="2"/>
  <c r="Q14" i="2"/>
  <c r="Q15" i="2"/>
  <c r="Q8" i="2"/>
  <c r="Q60" i="2"/>
  <c r="Q61" i="2"/>
  <c r="Q62" i="2"/>
  <c r="Q43" i="2"/>
  <c r="Q44" i="2"/>
  <c r="Q45" i="2"/>
  <c r="Q46" i="2"/>
  <c r="Q48" i="2"/>
  <c r="Q49" i="2"/>
  <c r="Q50" i="2"/>
  <c r="C43" i="2"/>
  <c r="C44" i="2"/>
  <c r="C45" i="2"/>
  <c r="C46" i="2"/>
  <c r="C48" i="2"/>
  <c r="C49" i="2"/>
  <c r="C50" i="2"/>
  <c r="C51" i="2"/>
  <c r="D17" i="2" l="1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D7" i="2"/>
  <c r="E7" i="2"/>
  <c r="F7" i="2"/>
  <c r="G7" i="2"/>
  <c r="H7" i="2"/>
  <c r="I7" i="2"/>
  <c r="J7" i="2"/>
  <c r="K7" i="2"/>
  <c r="L7" i="2"/>
  <c r="M7" i="2"/>
  <c r="P7" i="2"/>
  <c r="Q7" i="2"/>
  <c r="Q53" i="2"/>
  <c r="Q52" i="2" s="1"/>
  <c r="C7" i="2" l="1"/>
  <c r="C62" i="2"/>
  <c r="C61" i="2"/>
  <c r="C60" i="2"/>
  <c r="C53" i="2"/>
  <c r="C52" i="2" l="1"/>
  <c r="C42" i="2"/>
  <c r="C30" i="2"/>
  <c r="C29" i="2" s="1"/>
  <c r="C18" i="2"/>
  <c r="C17" i="2" l="1"/>
</calcChain>
</file>

<file path=xl/sharedStrings.xml><?xml version="1.0" encoding="utf-8"?>
<sst xmlns="http://schemas.openxmlformats.org/spreadsheetml/2006/main" count="500" uniqueCount="228">
  <si>
    <t>ćwiczenia</t>
  </si>
  <si>
    <t xml:space="preserve">               Liczba godzin w semestrze</t>
  </si>
  <si>
    <t>ECTS w semestrze</t>
  </si>
  <si>
    <t>Ʃ ECTS</t>
  </si>
  <si>
    <t>Jednostki prowadzące</t>
  </si>
  <si>
    <t>L.p.</t>
  </si>
  <si>
    <t>Nazwa przedmiotu</t>
  </si>
  <si>
    <t>Ʃ godzin</t>
  </si>
  <si>
    <t>wykłady</t>
  </si>
  <si>
    <t>aud./lab.</t>
  </si>
  <si>
    <t>terenowe</t>
  </si>
  <si>
    <t>Forma zal.</t>
  </si>
  <si>
    <t>w.</t>
  </si>
  <si>
    <t>ćw.</t>
  </si>
  <si>
    <t>Wychowanie fizyczne</t>
  </si>
  <si>
    <t>Z</t>
  </si>
  <si>
    <t>Studium WF</t>
  </si>
  <si>
    <t xml:space="preserve">Język obcy </t>
  </si>
  <si>
    <t>E</t>
  </si>
  <si>
    <t>Studium Języków Obcych</t>
  </si>
  <si>
    <t>Zakład Biometrii i Produkcyjności Lasu</t>
  </si>
  <si>
    <t>Zakład Fitopatologii Leśnej, Mykologii i Fizjologii Drzew</t>
  </si>
  <si>
    <t>Zakład Mechanizacji Prac Leśnych</t>
  </si>
  <si>
    <t>Zakład Bioróżnorodności Leśnej</t>
  </si>
  <si>
    <t>Zakład Ekologii Lasu i Rekultywacji</t>
  </si>
  <si>
    <t>Przedmiot humanistyczny do wyboru*</t>
  </si>
  <si>
    <t>Zakład Ochrony Lasu, Entomologii i Klimatologii Leśnej</t>
  </si>
  <si>
    <t>Zakład Inżynierii Leśnej</t>
  </si>
  <si>
    <t>Zakład Gleboznawstwa Leśnego</t>
  </si>
  <si>
    <t>Zakład Użytkowania Lasu i Drewna</t>
  </si>
  <si>
    <t>Zakład Szczegółowej Hodowli Lasu</t>
  </si>
  <si>
    <t>D. Przedmioty do wyboru w języku obcym</t>
  </si>
  <si>
    <t>ECTS</t>
  </si>
  <si>
    <t>na czerwono zaznaczono przedmioty do wyboru</t>
  </si>
  <si>
    <t xml:space="preserve"> Liczba godzin w semestrze</t>
  </si>
  <si>
    <t>Liczba ECTS w semestrze</t>
  </si>
  <si>
    <t>A. Przedmioty kształcenia ogólnego</t>
  </si>
  <si>
    <t>Przedmiot humanistyczny do wyboru**</t>
  </si>
  <si>
    <t>Doświadczalnictwo leśne</t>
  </si>
  <si>
    <t xml:space="preserve">B1 Zarządzanie zasobami leśnymi </t>
  </si>
  <si>
    <t>Organizacja i zarządzanie w Lasach Państwowych</t>
  </si>
  <si>
    <t xml:space="preserve">Zarządzanie fauną i florą </t>
  </si>
  <si>
    <t>Planowanie hodowlane i optymalizacja zabiegów pielęgnacyjnych</t>
  </si>
  <si>
    <t>Podstawy eksploatacji maszyn z elementami terramechaniki</t>
  </si>
  <si>
    <t>Zarządzanie leśnymi zasobami genowymi</t>
  </si>
  <si>
    <t>Procesy technologiczne w leśnictwie i ich logistyka</t>
  </si>
  <si>
    <t>Strategia i taktyka ochrony lasu przed chorobami oraz szkodliwymi owadami</t>
  </si>
  <si>
    <t>Dendroklimatologia</t>
  </si>
  <si>
    <t>Modelowanie wzrostu drzewostanów i produkcyjności siedlisk leśnych</t>
  </si>
  <si>
    <t>B2 Ochrona ekosystemów leśnych</t>
  </si>
  <si>
    <t xml:space="preserve">Ochrona rzadkich siedlisk oraz zagrożonych gatunków roślin i zwierząt </t>
  </si>
  <si>
    <t>Mykologia i ochrona grzybów</t>
  </si>
  <si>
    <t>Molekularne metody oceny i ochrony różnorodności biologicznej</t>
  </si>
  <si>
    <t>Rekreacyjna i edukacyjna funkcja lasu</t>
  </si>
  <si>
    <t>Hydroekologia</t>
  </si>
  <si>
    <t xml:space="preserve">Inżynieria ekologiczna w przywracaniu i rozwijaniu usług ekosystemowych </t>
  </si>
  <si>
    <t>Dynamika ekosystemów leśnych a hodowla lasu bliska naturze</t>
  </si>
  <si>
    <t>Metody hodowlano-urządzeniowe w lasach miejskich</t>
  </si>
  <si>
    <t>Arborystyka</t>
  </si>
  <si>
    <t>Inżynieryjne zagospodarowanie terenów zieleni</t>
  </si>
  <si>
    <t>Turystyczne, rekreacyjne i edukacyjne zagospodarowanie terenów zieleni</t>
  </si>
  <si>
    <t>C. Przedmioty do wyboru w języku obcym</t>
  </si>
  <si>
    <t xml:space="preserve">** w tym: a) obligatoryjnie podstawy przedsiębiorczości (18 godz. 1 ECTS) lub ochrona własności intelektualnej (18 godz. 1 ECTS); b) bezpieczeństwo narodowe (18 godz., 1 ECTS) lub kultura i sztuka (18 godz. 1 ECTS) </t>
  </si>
  <si>
    <t>F.ZAL</t>
  </si>
  <si>
    <t>Planowanie urządzeniowe</t>
  </si>
  <si>
    <t xml:space="preserve">Airborne and Terrestrial Laser Scanning </t>
  </si>
  <si>
    <t>Monitoring and conservation of forest biodiversity</t>
  </si>
  <si>
    <t>Invasion ecology- impacts of invasive species and their control in forests</t>
  </si>
  <si>
    <t>Natural disturbances in forest communities</t>
  </si>
  <si>
    <t>Population Ecology of Trees</t>
  </si>
  <si>
    <t>The Outline of Applied Silviculture in North America</t>
  </si>
  <si>
    <t xml:space="preserve">Tree-ring dating of wooden art and architecture </t>
  </si>
  <si>
    <t>Global change forestry - effect on stands and waters in mountain areas</t>
  </si>
  <si>
    <t xml:space="preserve">Forest and Climate Change </t>
  </si>
  <si>
    <t>Integrowana ochrona lasu z elementami entomologii</t>
  </si>
  <si>
    <t xml:space="preserve">Gatunki inwazyjne </t>
  </si>
  <si>
    <t>Zarządzanie zielenią miejską</t>
  </si>
  <si>
    <t xml:space="preserve">Planowanie i ochrona krajobrazu </t>
  </si>
  <si>
    <t xml:space="preserve">Biogeochemia </t>
  </si>
  <si>
    <t>rózne jednostki</t>
  </si>
  <si>
    <t>Zakład Ekologii Lasu i Rekultywacji/Zakład Gleboznawstwa Leśnego</t>
  </si>
  <si>
    <t>Instytut Ekologii i Hodowli Lasu</t>
  </si>
  <si>
    <t>Instytut Ochrony Ekosystemów Leśnych</t>
  </si>
  <si>
    <t>Instytut Użytkowania Lasu i Techniki Lesnej</t>
  </si>
  <si>
    <t>Instytut Zarządzania Zasobami Leśnymi</t>
  </si>
  <si>
    <t>Zakład Fitopatologii Leśnej, Mykologii i Fizjologii Drzew/Zakład Genetyki, Nasiennictwa i Szkółkarstwa Leśnego</t>
  </si>
  <si>
    <t>Pracownicy LP</t>
  </si>
  <si>
    <t>Zakład Fitopatologii Leśnej, Mykologii i Fizjologii Drzew/Zakład Ochrony Lasu, Entomologii i Klimatologii Leśnej</t>
  </si>
  <si>
    <t>Zakład Bioróżnorodności Leśnej/Zakład Ochrony Lasu, Entomologii i Klimatologii Leśnej</t>
  </si>
  <si>
    <t>Zakład Użytkowania Lasu i Drewna/Zakład Mechanizacji Prac Leśnych</t>
  </si>
  <si>
    <t>Zakład Ekologii Lasu i Rekultywacji/Zakład Inżynierii Leśnej</t>
  </si>
  <si>
    <t>Zakład Bioróżnorodności Leśnej/Zakład Szczegółowej Hodowli Lasu</t>
  </si>
  <si>
    <t>Zakład Gleboznawstwa Leśnego/Zakład Bioróżnorodności Leśnej</t>
  </si>
  <si>
    <t>Zakład Urządzania Lasu, Geomatyki i Ekonomiki Leśnictwa</t>
  </si>
  <si>
    <t>Zakład Urządzania Lasu, Geomatyki i Ekonomiki Leśnictwa/Zakład Szczegółowej Hodowli Lasu/Zakład Ekologii Lasu i Rekultywacji</t>
  </si>
  <si>
    <t>Różne jednostki</t>
  </si>
  <si>
    <t>Oferta przedmiotów do wyboru w języku obcym jest ustalana co roku przez Radę Wydziału</t>
  </si>
  <si>
    <t>GIS II - zaawansowane aplikacje w zarządzaniu środowiskiem leśnym</t>
  </si>
  <si>
    <t>Relacyjne bazy danych i język SQL</t>
  </si>
  <si>
    <t>Analiza danych i modelowanie przestrzenne w nowoczesnym leśnictwie</t>
  </si>
  <si>
    <t xml:space="preserve">Algorytmy i wprowadzenie do programowania </t>
  </si>
  <si>
    <t xml:space="preserve">Teledetekcja II - Zaawansowane przetwarzanie obrazów cyfrowych </t>
  </si>
  <si>
    <t>GIS I - zaawansowane analizy przestrzenne 3D w leśnictwie</t>
  </si>
  <si>
    <t>Skanowanie laserowe i technologie nawigacyjne - zaawansowane aplikacje w leśnictwie</t>
  </si>
  <si>
    <t>Fotogrametria cyfrowa 3D w aplikacjach leśnych</t>
  </si>
  <si>
    <t>Bezzałogowe statki powietrzne w badaniach naukowych w leśnictwie i ochronie przyrody</t>
  </si>
  <si>
    <t>Teledetekcja I  - Podstawy teledetekcji satelitarnej w leśnictwie</t>
  </si>
  <si>
    <t xml:space="preserve">Kartografia cyfrowa w zarządzaniu zasobami leśnymi </t>
  </si>
  <si>
    <t xml:space="preserve">E. Seminarium dyplomowe i praca magisterska </t>
  </si>
  <si>
    <t>F. Egzamin dyplomowy magisterski</t>
  </si>
  <si>
    <t>Modelowanie przestrzenne w leśnictwie</t>
  </si>
  <si>
    <t>Dendroflora i fauna obszarów miejskich</t>
  </si>
  <si>
    <t>Bioróżnorodność i gleby obszarów zurbanizowanych</t>
  </si>
  <si>
    <t>Technologie geoinformatyczne w zieleni miejskiej</t>
  </si>
  <si>
    <t>Zakład Biometrii i Produkcyjnosci lasu IZZL</t>
  </si>
  <si>
    <t>Zakład Biometrii i Produkcyjnosci lasu IZZL +  Zakład Urządzania Lasu, Geomatyki i Ekonomiki Leśnictwa</t>
  </si>
  <si>
    <t>C. Kompleksowe ćwiczenia terenowe (5 dni x 8 godzin)</t>
  </si>
  <si>
    <t xml:space="preserve">Klimat i stres roślin na obszarach zurbanizowanych  </t>
  </si>
  <si>
    <t>B. Moduły do wyboru*</t>
  </si>
  <si>
    <t xml:space="preserve">*Zasady wyboru modułów do wyboru. Wybór modułu dokonywany jest przez studenta pod koniec 1  semestru. Limit dla danego modułu jest ustalany co roku  </t>
  </si>
  <si>
    <t xml:space="preserve"> przez prodziekana ds. studenckich. W przypadku większej ilości chętnych niż miejsc na daneym  module, decydować będzie średnia ocen studenta ze studiów I stopnia. </t>
  </si>
  <si>
    <t xml:space="preserve">Siedliskoznawstwo leśne </t>
  </si>
  <si>
    <t xml:space="preserve">Diagnostyka chorób i szkodników roślin w zieleni miejskiej </t>
  </si>
  <si>
    <t>Aktualne kierunki badań w Ekologii i Hodowli Lasu</t>
  </si>
  <si>
    <t>Aktualne kierunki badań w Zarządzaniu Zasobami Lesnymi</t>
  </si>
  <si>
    <t>Aktualne kierunki badań w Użytkowaniu Lasu i Technice Leśnej</t>
  </si>
  <si>
    <t>Aktualne kierunki badań w  Ochronie Ekosystemów Leśnych</t>
  </si>
  <si>
    <t>B4 Geoinformatyka w leśnictwie</t>
  </si>
  <si>
    <t>B3 Leśnictwo na terenach zurbanizowanych</t>
  </si>
  <si>
    <t>Leśnictwo II stopień (ZATWIERDZONY UCHWAŁĄ RWL NR 137/2018 Z DNIA 28.11.2018</t>
  </si>
  <si>
    <t xml:space="preserve">Katedra Bioróżnorodności Leśnej </t>
  </si>
  <si>
    <t xml:space="preserve">Katedra Ekologii i Hodowli Lasu </t>
  </si>
  <si>
    <t>Katedra Ochrony Ekosystemów Leśnych</t>
  </si>
  <si>
    <t xml:space="preserve">Katedra Zarządzania Zasobami Leśnymi </t>
  </si>
  <si>
    <t xml:space="preserve">Katedra Użytkowania Lasu, Inżynierii i Techniki Leśnej </t>
  </si>
  <si>
    <t xml:space="preserve">* W tym:  ochrona własności intelektualnej (18 godz. 1 ECTS); b) bezpieczeństwo narodowe(18 godz. 1 ECTS). </t>
  </si>
  <si>
    <t xml:space="preserve">Katedra Inżynierii Ekologicznej i Hydrologii Leśnej </t>
  </si>
  <si>
    <t>Tematyka przyrodnicza w muzyce klasycznej</t>
  </si>
  <si>
    <t>Dziedzictwo przyrodnicze i kulturowe Polski</t>
  </si>
  <si>
    <t>Przedmioty humanistyczne do wyboru w sem. 1</t>
  </si>
  <si>
    <t>Zal</t>
  </si>
  <si>
    <t>BHP</t>
  </si>
  <si>
    <t>Rośliny zarodnikowe</t>
  </si>
  <si>
    <t>Drzewa i krzewy</t>
  </si>
  <si>
    <t>Zoologia systematyczna</t>
  </si>
  <si>
    <t>Gleboznawstwo z geologią I</t>
  </si>
  <si>
    <t>Ekologia ogólna I</t>
  </si>
  <si>
    <t>Klimatologia I</t>
  </si>
  <si>
    <t>Komunikacja z elementami emisji głosu</t>
  </si>
  <si>
    <t xml:space="preserve">A. Przedmioty ogólne </t>
  </si>
  <si>
    <t>B. Przedmioty kierunkowe obligatoryjne</t>
  </si>
  <si>
    <t>Rośliny nasienne I</t>
  </si>
  <si>
    <t>Gleboznawstwo z geologią II</t>
  </si>
  <si>
    <t>Ekologia ogólna II</t>
  </si>
  <si>
    <t>Klimatologia II</t>
  </si>
  <si>
    <t>Biologia konserwatorska</t>
  </si>
  <si>
    <t>Mediacje i negocjacje</t>
  </si>
  <si>
    <t>Rośliny nasienne II</t>
  </si>
  <si>
    <t>Mykologia</t>
  </si>
  <si>
    <t>Ekologia ekosystemów naturalnych</t>
  </si>
  <si>
    <t>Biologia i ochrona wód</t>
  </si>
  <si>
    <t>Podstawy gospodarki leśnej</t>
  </si>
  <si>
    <t>Geomatyka w ochronie przyrody</t>
  </si>
  <si>
    <t>Edukacja przyrodnicza I</t>
  </si>
  <si>
    <t>Ochrona gatunków i ich siedlisk</t>
  </si>
  <si>
    <t>Zbiorowiska roślinne</t>
  </si>
  <si>
    <t>Zoologia ekosystemów</t>
  </si>
  <si>
    <t>Zarządzanie populacjami zwierząt</t>
  </si>
  <si>
    <t>Podstawy statystyki dla przyrodników</t>
  </si>
  <si>
    <t>Edukacja przyrodnicza II</t>
  </si>
  <si>
    <t>Ekologia ekosystemów przekształconych</t>
  </si>
  <si>
    <t>Ekologiczne uwarunkowania inwazji roślin i zwierząt</t>
  </si>
  <si>
    <t>Odtwarzanie siedlisk i ekosystemów I</t>
  </si>
  <si>
    <t>Wpływ zmian klimatu na gatunki i ekosystemy</t>
  </si>
  <si>
    <t>Genetyka konserwatorska</t>
  </si>
  <si>
    <t>Prawo ochrony przyrody</t>
  </si>
  <si>
    <t>Społeczne uwarunkowania ochrony przyrody</t>
  </si>
  <si>
    <t>Odtwarzanie siedlisk i ekosystemów II</t>
  </si>
  <si>
    <t>Ochrona bioróżnorodności w hodowli lasu</t>
  </si>
  <si>
    <t>Ekonomiczne aspekty ochrony przyrody</t>
  </si>
  <si>
    <t>Edukacja plenerowa</t>
  </si>
  <si>
    <t>Prawo i bezpieczeństwo w działalności edukacyjnej</t>
  </si>
  <si>
    <t>Seminarium dyplomowe</t>
  </si>
  <si>
    <t>Praca licencjacka</t>
  </si>
  <si>
    <t>Podstawy socjologii</t>
  </si>
  <si>
    <t>Egzamin dyplomowy licencjacki</t>
  </si>
  <si>
    <t>Monitoring i kontrola gatunków inwazyjnych</t>
  </si>
  <si>
    <t>Ocena oddziaływania na środowisko</t>
  </si>
  <si>
    <t xml:space="preserve">Ochrona zapylaczy </t>
  </si>
  <si>
    <t>Konflikty z dziką przyrodą</t>
  </si>
  <si>
    <t>Functional ecology</t>
  </si>
  <si>
    <t>Forests of the world</t>
  </si>
  <si>
    <t>UNESCO Biosphere Reserves</t>
  </si>
  <si>
    <t>Fotografia przyrodnicza</t>
  </si>
  <si>
    <t>Permakultura</t>
  </si>
  <si>
    <t>Monitoring przyrodniczy</t>
  </si>
  <si>
    <t>Ornitologia praktyczna</t>
  </si>
  <si>
    <t>Zarządzanie obszarami chronionymi</t>
  </si>
  <si>
    <t>Analiza danych w R</t>
  </si>
  <si>
    <t>Nauka obywatelska w ochronie przyrody</t>
  </si>
  <si>
    <t>Alternatywne formy edukacji w przyrodzie</t>
  </si>
  <si>
    <t>Sztuka wystąpień publicznych</t>
  </si>
  <si>
    <t>Ekologia naturalnych zaburzeń</t>
  </si>
  <si>
    <t>Storczyki Polski</t>
  </si>
  <si>
    <t>Fauna i flora gór</t>
  </si>
  <si>
    <t>Parki narodowe</t>
  </si>
  <si>
    <t>Planowanie przestrzenne</t>
  </si>
  <si>
    <t>Hortiterapia</t>
  </si>
  <si>
    <t>Turystyka przyrodnicza</t>
  </si>
  <si>
    <t>Ekologia zwierząt</t>
  </si>
  <si>
    <t>Ichtiologia</t>
  </si>
  <si>
    <t>Metody inwentaryzacji fauny i flory</t>
  </si>
  <si>
    <t>Biodviersity in deadwood</t>
  </si>
  <si>
    <t>Survival i bushcraft</t>
  </si>
  <si>
    <t>Pisanie prac naukowych</t>
  </si>
  <si>
    <t>Ekologia ewolucyjna</t>
  </si>
  <si>
    <t>Globalne znaczenie owadów</t>
  </si>
  <si>
    <t>Obieg i sekwestracja węgla w przyrodzie</t>
  </si>
  <si>
    <t>Dendrochronologia</t>
  </si>
  <si>
    <t>Etnobotanika</t>
  </si>
  <si>
    <t>Aplikacje mobilne w badaniach przyrodniczych</t>
  </si>
  <si>
    <t>SUMA</t>
  </si>
  <si>
    <t>**Zasady wyboru przedmiotów wyboru: wybór przedmiotów dokonywany jest w nastepujących semestrach: semestr 2/9 ECTS, semestr 3/9 ECTS, semestr 4/12 ECTS, semestr 5/12 ECTS, semestr 6/12 ECTS</t>
  </si>
  <si>
    <t>C. Przedmioty kierunkowe do wyboru**</t>
  </si>
  <si>
    <t>Katedra Zastosowań Matematyki</t>
  </si>
  <si>
    <t xml:space="preserve">Katedra Roślin Ozdobnych i Sztuki Ogrodowej </t>
  </si>
  <si>
    <t>Katedra Zoologii i Dobrostanu Zwierząt</t>
  </si>
  <si>
    <t>OCHRONA BIORÓŻNORODNOŚCI STUDIA STACJONARNE I STOPNIA - PROGRAM ZATWIERDZONY UCHWAŁĄ SENATU NR 20/2024 Z DNIA 20 MARCA 2024 R. obow. od roku akadem.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</si>
</sst>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006100"/>
      <name val="Czcionka tekstu podstawowego"/>
      <family val="2"/>
      <charset val="238"/>
    </font>
    <font>
      <b/>
      <sz val="8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Cambria"/>
      <family val="1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b/>
      <sz val="9"/>
      <name val="Arial Narrow"/>
      <family val="2"/>
      <charset val="238"/>
    </font>
    <font>
      <b/>
      <sz val="8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8"/>
      <color rgb="FFFF0000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7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rgb="FFC5D9F1"/>
      </patternFill>
    </fill>
    <fill>
      <patternFill patternType="solid">
        <fgColor theme="0"/>
        <bgColor rgb="FFC4D79B"/>
      </patternFill>
    </fill>
    <fill>
      <patternFill patternType="solid">
        <fgColor theme="0"/>
        <bgColor rgb="FFB1A0C7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B8CCE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FF99FF"/>
      </patternFill>
    </fill>
    <fill>
      <patternFill patternType="solid">
        <fgColor theme="0"/>
        <bgColor rgb="FFB4A7D6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C27BA0"/>
      </patternFill>
    </fill>
    <fill>
      <patternFill patternType="solid">
        <fgColor theme="0"/>
        <bgColor rgb="FFD5A6BD"/>
      </patternFill>
    </fill>
    <fill>
      <patternFill patternType="solid">
        <fgColor theme="0"/>
        <bgColor rgb="FFF1C232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A2C4C9"/>
      </patternFill>
    </fill>
    <fill>
      <patternFill patternType="solid">
        <fgColor theme="0"/>
        <bgColor rgb="FFDD7E6B"/>
      </patternFill>
    </fill>
    <fill>
      <patternFill patternType="solid">
        <fgColor theme="0" tint="-0.14999847407452621"/>
        <bgColor rgb="FFB1A0C7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8" borderId="0" applyNumberFormat="0" applyBorder="0" applyAlignment="0" applyProtection="0"/>
  </cellStyleXfs>
  <cellXfs count="29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5" xfId="0" applyFont="1" applyFill="1" applyBorder="1"/>
    <xf numFmtId="0" fontId="1" fillId="0" borderId="8" xfId="0" applyFont="1" applyFill="1" applyBorder="1"/>
    <xf numFmtId="0" fontId="1" fillId="0" borderId="10" xfId="0" applyFont="1" applyFill="1" applyBorder="1" applyAlignment="1">
      <alignment horizontal="center"/>
    </xf>
    <xf numFmtId="0" fontId="2" fillId="0" borderId="10" xfId="0" applyFont="1" applyFill="1" applyBorder="1"/>
    <xf numFmtId="0" fontId="1" fillId="0" borderId="10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4" fillId="0" borderId="10" xfId="0" applyFont="1" applyFill="1" applyBorder="1"/>
    <xf numFmtId="0" fontId="4" fillId="0" borderId="0" xfId="0" applyFont="1" applyFill="1"/>
    <xf numFmtId="0" fontId="1" fillId="0" borderId="4" xfId="0" applyFont="1" applyFill="1" applyBorder="1"/>
    <xf numFmtId="0" fontId="3" fillId="0" borderId="10" xfId="0" applyFont="1" applyFill="1" applyBorder="1"/>
    <xf numFmtId="0" fontId="4" fillId="2" borderId="15" xfId="0" applyFont="1" applyFill="1" applyBorder="1" applyAlignment="1">
      <alignment horizontal="center"/>
    </xf>
    <xf numFmtId="0" fontId="3" fillId="2" borderId="0" xfId="0" applyFont="1" applyFill="1"/>
    <xf numFmtId="0" fontId="1" fillId="0" borderId="0" xfId="0" applyFont="1"/>
    <xf numFmtId="0" fontId="1" fillId="0" borderId="0" xfId="0" applyFont="1" applyAlignment="1"/>
    <xf numFmtId="0" fontId="3" fillId="0" borderId="7" xfId="0" applyFont="1" applyBorder="1" applyAlignment="1"/>
    <xf numFmtId="0" fontId="3" fillId="0" borderId="23" xfId="0" applyFont="1" applyBorder="1" applyAlignment="1"/>
    <xf numFmtId="0" fontId="3" fillId="0" borderId="2" xfId="0" applyFont="1" applyBorder="1" applyAlignment="1">
      <alignment horizontal="center"/>
    </xf>
    <xf numFmtId="0" fontId="4" fillId="0" borderId="11" xfId="0" applyFont="1" applyFill="1" applyBorder="1"/>
    <xf numFmtId="0" fontId="4" fillId="0" borderId="24" xfId="0" applyFont="1" applyFill="1" applyBorder="1"/>
    <xf numFmtId="0" fontId="4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0" xfId="0" applyFont="1" applyBorder="1"/>
    <xf numFmtId="0" fontId="3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0" xfId="0" applyFont="1" applyFill="1"/>
    <xf numFmtId="0" fontId="3" fillId="0" borderId="10" xfId="0" applyFont="1" applyBorder="1" applyAlignment="1">
      <alignment horizontal="center"/>
    </xf>
    <xf numFmtId="0" fontId="5" fillId="3" borderId="10" xfId="0" applyFont="1" applyFill="1" applyBorder="1"/>
    <xf numFmtId="0" fontId="5" fillId="3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4" fillId="2" borderId="25" xfId="0" applyFont="1" applyFill="1" applyBorder="1"/>
    <xf numFmtId="0" fontId="4" fillId="2" borderId="26" xfId="0" applyFont="1" applyFill="1" applyBorder="1"/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0" xfId="0" applyFont="1" applyFill="1"/>
    <xf numFmtId="0" fontId="4" fillId="2" borderId="20" xfId="0" applyFont="1" applyFill="1" applyBorder="1"/>
    <xf numFmtId="0" fontId="4" fillId="2" borderId="29" xfId="0" applyFont="1" applyFill="1" applyBorder="1"/>
    <xf numFmtId="0" fontId="3" fillId="3" borderId="10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0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3" fillId="0" borderId="0" xfId="0" applyFont="1" applyFill="1" applyAlignment="1">
      <alignment vertical="top" wrapText="1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4" fillId="2" borderId="17" xfId="0" applyFont="1" applyFill="1" applyBorder="1"/>
    <xf numFmtId="0" fontId="1" fillId="2" borderId="18" xfId="0" applyFont="1" applyFill="1" applyBorder="1"/>
    <xf numFmtId="0" fontId="3" fillId="0" borderId="8" xfId="0" applyFont="1" applyFill="1" applyBorder="1"/>
    <xf numFmtId="0" fontId="3" fillId="3" borderId="1" xfId="0" applyFont="1" applyFill="1" applyBorder="1"/>
    <xf numFmtId="0" fontId="4" fillId="2" borderId="14" xfId="0" applyFont="1" applyFill="1" applyBorder="1"/>
    <xf numFmtId="0" fontId="4" fillId="2" borderId="15" xfId="0" applyFont="1" applyFill="1" applyBorder="1"/>
    <xf numFmtId="0" fontId="3" fillId="4" borderId="30" xfId="0" applyFont="1" applyFill="1" applyBorder="1" applyAlignment="1">
      <alignment wrapText="1"/>
    </xf>
    <xf numFmtId="0" fontId="3" fillId="5" borderId="30" xfId="0" applyFont="1" applyFill="1" applyBorder="1" applyAlignment="1">
      <alignment wrapText="1"/>
    </xf>
    <xf numFmtId="0" fontId="3" fillId="6" borderId="30" xfId="0" applyFont="1" applyFill="1" applyBorder="1" applyAlignment="1">
      <alignment wrapText="1"/>
    </xf>
    <xf numFmtId="0" fontId="3" fillId="7" borderId="30" xfId="0" applyFont="1" applyFill="1" applyBorder="1" applyAlignment="1">
      <alignment wrapText="1"/>
    </xf>
    <xf numFmtId="0" fontId="1" fillId="0" borderId="0" xfId="0" applyNumberFormat="1" applyFont="1" applyAlignment="1"/>
    <xf numFmtId="0" fontId="1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3" fillId="0" borderId="0" xfId="0" applyFont="1" applyBorder="1"/>
    <xf numFmtId="0" fontId="3" fillId="0" borderId="8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8" xfId="0" applyFont="1" applyFill="1" applyBorder="1"/>
    <xf numFmtId="0" fontId="4" fillId="0" borderId="2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6" borderId="30" xfId="0" applyFont="1" applyFill="1" applyBorder="1" applyAlignment="1">
      <alignment horizontal="center"/>
    </xf>
    <xf numFmtId="0" fontId="3" fillId="7" borderId="30" xfId="0" applyFont="1" applyFill="1" applyBorder="1" applyAlignment="1">
      <alignment horizontal="center"/>
    </xf>
    <xf numFmtId="0" fontId="3" fillId="0" borderId="0" xfId="0" applyFont="1" applyFill="1" applyBorder="1"/>
    <xf numFmtId="0" fontId="1" fillId="0" borderId="0" xfId="0" applyFont="1" applyBorder="1"/>
    <xf numFmtId="0" fontId="3" fillId="9" borderId="15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0" fontId="3" fillId="9" borderId="32" xfId="0" applyFont="1" applyFill="1" applyBorder="1" applyAlignment="1">
      <alignment horizontal="center"/>
    </xf>
    <xf numFmtId="0" fontId="3" fillId="9" borderId="31" xfId="0" applyFont="1" applyFill="1" applyBorder="1" applyAlignment="1">
      <alignment horizontal="center"/>
    </xf>
    <xf numFmtId="0" fontId="3" fillId="9" borderId="16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4" fillId="2" borderId="33" xfId="0" applyFont="1" applyFill="1" applyBorder="1"/>
    <xf numFmtId="0" fontId="4" fillId="2" borderId="32" xfId="0" applyFont="1" applyFill="1" applyBorder="1"/>
    <xf numFmtId="0" fontId="3" fillId="3" borderId="10" xfId="0" applyFont="1" applyFill="1" applyBorder="1" applyAlignment="1">
      <alignment horizontal="left"/>
    </xf>
    <xf numFmtId="0" fontId="3" fillId="13" borderId="10" xfId="0" applyFont="1" applyFill="1" applyBorder="1" applyAlignment="1">
      <alignment horizontal="left" vertical="center" wrapText="1"/>
    </xf>
    <xf numFmtId="0" fontId="3" fillId="14" borderId="10" xfId="0" applyFont="1" applyFill="1" applyBorder="1" applyAlignment="1">
      <alignment horizontal="left" vertical="center" wrapText="1"/>
    </xf>
    <xf numFmtId="0" fontId="3" fillId="15" borderId="10" xfId="0" applyFont="1" applyFill="1" applyBorder="1" applyAlignment="1">
      <alignment horizontal="left" vertical="center" wrapText="1"/>
    </xf>
    <xf numFmtId="0" fontId="3" fillId="16" borderId="10" xfId="0" applyFont="1" applyFill="1" applyBorder="1" applyAlignment="1">
      <alignment horizontal="left" vertical="center" wrapText="1"/>
    </xf>
    <xf numFmtId="0" fontId="3" fillId="17" borderId="10" xfId="0" applyFont="1" applyFill="1" applyBorder="1" applyAlignment="1">
      <alignment horizontal="left" vertical="center" wrapText="1"/>
    </xf>
    <xf numFmtId="0" fontId="3" fillId="18" borderId="10" xfId="0" applyFont="1" applyFill="1" applyBorder="1" applyAlignment="1">
      <alignment horizontal="left" vertical="center" wrapText="1"/>
    </xf>
    <xf numFmtId="0" fontId="3" fillId="19" borderId="10" xfId="0" applyFont="1" applyFill="1" applyBorder="1" applyAlignment="1">
      <alignment horizontal="left" vertical="center" wrapText="1"/>
    </xf>
    <xf numFmtId="0" fontId="3" fillId="20" borderId="1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0" xfId="0" applyFont="1" applyFill="1" applyBorder="1"/>
    <xf numFmtId="0" fontId="3" fillId="3" borderId="10" xfId="0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left" vertical="center" wrapText="1"/>
    </xf>
    <xf numFmtId="0" fontId="1" fillId="3" borderId="4" xfId="0" applyFont="1" applyFill="1" applyBorder="1"/>
    <xf numFmtId="0" fontId="3" fillId="3" borderId="0" xfId="0" applyFont="1" applyFill="1"/>
    <xf numFmtId="0" fontId="5" fillId="0" borderId="10" xfId="0" applyFont="1" applyFill="1" applyBorder="1"/>
    <xf numFmtId="0" fontId="5" fillId="0" borderId="4" xfId="0" applyFont="1" applyFill="1" applyBorder="1"/>
    <xf numFmtId="0" fontId="5" fillId="0" borderId="10" xfId="0" applyFont="1" applyBorder="1"/>
    <xf numFmtId="1" fontId="5" fillId="3" borderId="10" xfId="0" applyNumberFormat="1" applyFont="1" applyFill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0" borderId="10" xfId="0" applyFont="1" applyBorder="1"/>
    <xf numFmtId="0" fontId="3" fillId="6" borderId="34" xfId="0" applyFont="1" applyFill="1" applyBorder="1" applyAlignment="1">
      <alignment horizontal="center"/>
    </xf>
    <xf numFmtId="0" fontId="3" fillId="4" borderId="35" xfId="0" applyFont="1" applyFill="1" applyBorder="1" applyAlignment="1">
      <alignment horizontal="center"/>
    </xf>
    <xf numFmtId="0" fontId="3" fillId="9" borderId="36" xfId="0" applyFont="1" applyFill="1" applyBorder="1" applyAlignment="1">
      <alignment horizontal="center"/>
    </xf>
    <xf numFmtId="0" fontId="4" fillId="9" borderId="20" xfId="0" applyFont="1" applyFill="1" applyBorder="1"/>
    <xf numFmtId="0" fontId="3" fillId="9" borderId="37" xfId="0" applyFont="1" applyFill="1" applyBorder="1"/>
    <xf numFmtId="0" fontId="3" fillId="9" borderId="38" xfId="0" applyFont="1" applyFill="1" applyBorder="1" applyAlignment="1">
      <alignment horizontal="center"/>
    </xf>
    <xf numFmtId="0" fontId="3" fillId="10" borderId="10" xfId="0" applyFont="1" applyFill="1" applyBorder="1" applyAlignment="1">
      <alignment horizontal="center"/>
    </xf>
    <xf numFmtId="0" fontId="3" fillId="11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12" borderId="10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3" borderId="10" xfId="0" applyFont="1" applyFill="1" applyBorder="1" applyAlignment="1"/>
    <xf numFmtId="0" fontId="3" fillId="3" borderId="1" xfId="0" applyFont="1" applyFill="1" applyBorder="1" applyAlignment="1"/>
    <xf numFmtId="0" fontId="1" fillId="9" borderId="15" xfId="0" applyFont="1" applyFill="1" applyBorder="1" applyAlignment="1">
      <alignment horizontal="center" wrapText="1"/>
    </xf>
    <xf numFmtId="0" fontId="1" fillId="22" borderId="15" xfId="0" applyFont="1" applyFill="1" applyBorder="1" applyAlignment="1">
      <alignment horizontal="center"/>
    </xf>
    <xf numFmtId="0" fontId="1" fillId="22" borderId="18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Border="1"/>
    <xf numFmtId="0" fontId="5" fillId="0" borderId="10" xfId="0" applyFont="1" applyFill="1" applyBorder="1" applyAlignment="1">
      <alignment shrinkToFit="1"/>
    </xf>
    <xf numFmtId="0" fontId="12" fillId="0" borderId="0" xfId="0" applyFont="1"/>
    <xf numFmtId="0" fontId="23" fillId="0" borderId="0" xfId="0" applyFont="1" applyFill="1"/>
    <xf numFmtId="0" fontId="23" fillId="0" borderId="0" xfId="0" applyFont="1"/>
    <xf numFmtId="0" fontId="14" fillId="0" borderId="0" xfId="0" applyFont="1" applyFill="1" applyBorder="1" applyAlignment="1">
      <alignment horizontal="center" vertical="center"/>
    </xf>
    <xf numFmtId="0" fontId="15" fillId="23" borderId="45" xfId="0" applyFont="1" applyFill="1" applyBorder="1"/>
    <xf numFmtId="0" fontId="14" fillId="23" borderId="32" xfId="0" applyFont="1" applyFill="1" applyBorder="1"/>
    <xf numFmtId="0" fontId="14" fillId="23" borderId="39" xfId="0" applyFont="1" applyFill="1" applyBorder="1" applyAlignment="1">
      <alignment horizontal="center"/>
    </xf>
    <xf numFmtId="0" fontId="14" fillId="23" borderId="32" xfId="0" applyFont="1" applyFill="1" applyBorder="1" applyAlignment="1">
      <alignment horizontal="center"/>
    </xf>
    <xf numFmtId="0" fontId="15" fillId="23" borderId="28" xfId="0" applyFont="1" applyFill="1" applyBorder="1" applyAlignment="1">
      <alignment horizontal="center"/>
    </xf>
    <xf numFmtId="0" fontId="14" fillId="23" borderId="5" xfId="0" applyFont="1" applyFill="1" applyBorder="1" applyAlignment="1">
      <alignment horizontal="center"/>
    </xf>
    <xf numFmtId="0" fontId="14" fillId="23" borderId="8" xfId="0" applyFont="1" applyFill="1" applyBorder="1"/>
    <xf numFmtId="0" fontId="14" fillId="23" borderId="10" xfId="0" applyFont="1" applyFill="1" applyBorder="1" applyAlignment="1">
      <alignment horizontal="center"/>
    </xf>
    <xf numFmtId="0" fontId="14" fillId="23" borderId="47" xfId="0" applyFont="1" applyFill="1" applyBorder="1" applyAlignment="1">
      <alignment horizontal="center"/>
    </xf>
    <xf numFmtId="0" fontId="14" fillId="23" borderId="23" xfId="0" applyFont="1" applyFill="1" applyBorder="1" applyAlignment="1">
      <alignment horizontal="center"/>
    </xf>
    <xf numFmtId="0" fontId="18" fillId="0" borderId="45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23" borderId="33" xfId="0" applyFont="1" applyFill="1" applyBorder="1" applyAlignment="1">
      <alignment horizontal="center"/>
    </xf>
    <xf numFmtId="0" fontId="14" fillId="23" borderId="44" xfId="0" applyFont="1" applyFill="1" applyBorder="1" applyAlignment="1">
      <alignment horizontal="center"/>
    </xf>
    <xf numFmtId="0" fontId="14" fillId="23" borderId="4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4" fillId="0" borderId="10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4" fillId="0" borderId="4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9" fillId="0" borderId="10" xfId="1" applyFont="1" applyFill="1" applyBorder="1" applyAlignment="1">
      <alignment horizontal="center" vertical="center"/>
    </xf>
    <xf numFmtId="0" fontId="16" fillId="24" borderId="14" xfId="0" applyFont="1" applyFill="1" applyBorder="1" applyAlignment="1">
      <alignment vertical="center"/>
    </xf>
    <xf numFmtId="0" fontId="16" fillId="24" borderId="1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22" fillId="0" borderId="0" xfId="0" applyFont="1" applyFill="1" applyAlignment="1">
      <alignment horizontal="left"/>
    </xf>
    <xf numFmtId="0" fontId="15" fillId="0" borderId="0" xfId="0" applyFont="1" applyFill="1" applyAlignment="1"/>
    <xf numFmtId="0" fontId="14" fillId="23" borderId="1" xfId="0" applyFont="1" applyFill="1" applyBorder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0" fontId="11" fillId="3" borderId="0" xfId="0" applyFont="1" applyFill="1"/>
    <xf numFmtId="0" fontId="9" fillId="3" borderId="0" xfId="0" applyFont="1" applyFill="1"/>
    <xf numFmtId="0" fontId="19" fillId="3" borderId="10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left" vertical="center"/>
    </xf>
    <xf numFmtId="0" fontId="15" fillId="0" borderId="51" xfId="0" applyFont="1" applyFill="1" applyBorder="1" applyAlignment="1">
      <alignment vertical="center"/>
    </xf>
    <xf numFmtId="0" fontId="18" fillId="0" borderId="52" xfId="0" applyFont="1" applyFill="1" applyBorder="1" applyAlignment="1">
      <alignment vertical="center"/>
    </xf>
    <xf numFmtId="0" fontId="15" fillId="25" borderId="22" xfId="0" applyFont="1" applyFill="1" applyBorder="1" applyAlignment="1">
      <alignment vertical="center"/>
    </xf>
    <xf numFmtId="0" fontId="15" fillId="23" borderId="51" xfId="0" applyFont="1" applyFill="1" applyBorder="1" applyAlignment="1">
      <alignment horizontal="center"/>
    </xf>
    <xf numFmtId="0" fontId="15" fillId="0" borderId="52" xfId="0" applyFont="1" applyFill="1" applyBorder="1" applyAlignment="1">
      <alignment vertical="center"/>
    </xf>
    <xf numFmtId="0" fontId="16" fillId="24" borderId="13" xfId="0" applyFont="1" applyFill="1" applyBorder="1" applyAlignment="1">
      <alignment horizontal="left" vertical="center"/>
    </xf>
    <xf numFmtId="0" fontId="17" fillId="24" borderId="22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vertical="center"/>
    </xf>
    <xf numFmtId="0" fontId="19" fillId="3" borderId="8" xfId="0" applyFont="1" applyFill="1" applyBorder="1" applyAlignment="1">
      <alignment horizontal="left" vertical="center"/>
    </xf>
    <xf numFmtId="0" fontId="19" fillId="3" borderId="8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20" fillId="25" borderId="15" xfId="0" applyFont="1" applyFill="1" applyBorder="1" applyAlignment="1">
      <alignment horizontal="center" vertical="center"/>
    </xf>
    <xf numFmtId="0" fontId="16" fillId="25" borderId="15" xfId="0" applyFont="1" applyFill="1" applyBorder="1" applyAlignment="1">
      <alignment horizontal="center" vertical="center"/>
    </xf>
    <xf numFmtId="0" fontId="20" fillId="25" borderId="16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1" fillId="3" borderId="49" xfId="0" applyFont="1" applyFill="1" applyBorder="1" applyAlignment="1">
      <alignment vertical="center"/>
    </xf>
    <xf numFmtId="0" fontId="20" fillId="25" borderId="21" xfId="0" applyFont="1" applyFill="1" applyBorder="1" applyAlignment="1">
      <alignment horizontal="center" vertical="center"/>
    </xf>
    <xf numFmtId="0" fontId="21" fillId="25" borderId="2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2" fillId="0" borderId="45" xfId="0" applyFont="1" applyFill="1" applyBorder="1" applyAlignment="1">
      <alignment horizontal="left" vertical="center"/>
    </xf>
    <xf numFmtId="0" fontId="14" fillId="23" borderId="1" xfId="0" applyFont="1" applyFill="1" applyBorder="1" applyAlignment="1">
      <alignment horizontal="center"/>
    </xf>
    <xf numFmtId="0" fontId="14" fillId="23" borderId="8" xfId="0" applyFont="1" applyFill="1" applyBorder="1" applyAlignment="1">
      <alignment horizontal="center"/>
    </xf>
    <xf numFmtId="0" fontId="14" fillId="23" borderId="5" xfId="0" applyFont="1" applyFill="1" applyBorder="1" applyAlignment="1">
      <alignment horizontal="center" textRotation="90"/>
    </xf>
    <xf numFmtId="0" fontId="14" fillId="23" borderId="8" xfId="0" applyFont="1" applyFill="1" applyBorder="1" applyAlignment="1">
      <alignment horizontal="center" textRotation="90"/>
    </xf>
    <xf numFmtId="0" fontId="14" fillId="23" borderId="40" xfId="0" applyFont="1" applyFill="1" applyBorder="1" applyAlignment="1">
      <alignment horizontal="center"/>
    </xf>
    <xf numFmtId="0" fontId="14" fillId="23" borderId="42" xfId="0" applyFont="1" applyFill="1" applyBorder="1" applyAlignment="1">
      <alignment horizontal="center"/>
    </xf>
    <xf numFmtId="0" fontId="14" fillId="23" borderId="41" xfId="0" applyFont="1" applyFill="1" applyBorder="1" applyAlignment="1">
      <alignment horizontal="center"/>
    </xf>
    <xf numFmtId="0" fontId="20" fillId="25" borderId="17" xfId="0" applyFont="1" applyFill="1" applyBorder="1" applyAlignment="1">
      <alignment horizontal="left" vertical="center"/>
    </xf>
    <xf numFmtId="0" fontId="20" fillId="25" borderId="21" xfId="0" applyFont="1" applyFill="1" applyBorder="1" applyAlignment="1">
      <alignment horizontal="left" vertical="center"/>
    </xf>
    <xf numFmtId="0" fontId="14" fillId="23" borderId="3" xfId="0" applyFont="1" applyFill="1" applyBorder="1" applyAlignment="1">
      <alignment horizontal="center"/>
    </xf>
    <xf numFmtId="0" fontId="14" fillId="23" borderId="4" xfId="0" applyFont="1" applyFill="1" applyBorder="1" applyAlignment="1">
      <alignment horizontal="center"/>
    </xf>
    <xf numFmtId="0" fontId="15" fillId="0" borderId="0" xfId="0" applyFont="1" applyFill="1" applyAlignment="1">
      <alignment wrapText="1"/>
    </xf>
    <xf numFmtId="0" fontId="24" fillId="0" borderId="0" xfId="0" applyFont="1" applyAlignment="1">
      <alignment wrapText="1"/>
    </xf>
    <xf numFmtId="0" fontId="13" fillId="24" borderId="25" xfId="0" applyFont="1" applyFill="1" applyBorder="1" applyAlignment="1">
      <alignment horizontal="center" vertical="center" wrapText="1"/>
    </xf>
    <xf numFmtId="0" fontId="13" fillId="24" borderId="26" xfId="0" applyFont="1" applyFill="1" applyBorder="1" applyAlignment="1">
      <alignment horizontal="center" vertical="center" wrapText="1"/>
    </xf>
    <xf numFmtId="0" fontId="13" fillId="24" borderId="54" xfId="0" applyFont="1" applyFill="1" applyBorder="1" applyAlignment="1">
      <alignment horizontal="center" vertical="center" wrapText="1"/>
    </xf>
    <xf numFmtId="0" fontId="14" fillId="23" borderId="43" xfId="0" applyFont="1" applyFill="1" applyBorder="1" applyAlignment="1">
      <alignment horizontal="center" textRotation="90"/>
    </xf>
    <xf numFmtId="0" fontId="14" fillId="23" borderId="19" xfId="0" applyFont="1" applyFill="1" applyBorder="1" applyAlignment="1">
      <alignment horizontal="center" textRotation="90"/>
    </xf>
    <xf numFmtId="0" fontId="14" fillId="23" borderId="11" xfId="0" applyFont="1" applyFill="1" applyBorder="1" applyAlignment="1">
      <alignment horizontal="center" textRotation="90"/>
    </xf>
    <xf numFmtId="0" fontId="14" fillId="23" borderId="2" xfId="0" applyFont="1" applyFill="1" applyBorder="1" applyAlignment="1">
      <alignment horizontal="center" textRotation="90"/>
    </xf>
    <xf numFmtId="0" fontId="14" fillId="23" borderId="9" xfId="0" applyFont="1" applyFill="1" applyBorder="1" applyAlignment="1">
      <alignment horizontal="center" textRotation="90"/>
    </xf>
    <xf numFmtId="0" fontId="14" fillId="23" borderId="1" xfId="0" applyFont="1" applyFill="1" applyBorder="1" applyAlignment="1">
      <alignment horizontal="center" textRotation="90"/>
    </xf>
    <xf numFmtId="0" fontId="14" fillId="23" borderId="6" xfId="0" applyFont="1" applyFill="1" applyBorder="1" applyAlignment="1">
      <alignment horizontal="center" textRotation="90"/>
    </xf>
    <xf numFmtId="0" fontId="20" fillId="3" borderId="55" xfId="0" applyFont="1" applyFill="1" applyBorder="1" applyAlignment="1">
      <alignment horizontal="center" vertical="center"/>
    </xf>
    <xf numFmtId="0" fontId="20" fillId="3" borderId="56" xfId="0" applyFont="1" applyFill="1" applyBorder="1" applyAlignment="1">
      <alignment horizontal="center" vertical="center"/>
    </xf>
    <xf numFmtId="0" fontId="11" fillId="23" borderId="1" xfId="0" applyFont="1" applyFill="1" applyBorder="1" applyAlignment="1">
      <alignment horizontal="center" vertical="center" textRotation="90"/>
    </xf>
    <xf numFmtId="0" fontId="11" fillId="23" borderId="5" xfId="0" applyFont="1" applyFill="1" applyBorder="1" applyAlignment="1">
      <alignment horizontal="center" vertical="center" textRotation="90"/>
    </xf>
    <xf numFmtId="0" fontId="11" fillId="23" borderId="8" xfId="0" applyFont="1" applyFill="1" applyBorder="1" applyAlignment="1">
      <alignment horizontal="center" vertical="center" textRotation="90"/>
    </xf>
    <xf numFmtId="0" fontId="10" fillId="23" borderId="5" xfId="0" applyFont="1" applyFill="1" applyBorder="1" applyAlignment="1">
      <alignment horizontal="center" textRotation="90"/>
    </xf>
    <xf numFmtId="0" fontId="10" fillId="23" borderId="8" xfId="0" applyFont="1" applyFill="1" applyBorder="1" applyAlignment="1">
      <alignment horizontal="center" textRotation="90"/>
    </xf>
    <xf numFmtId="0" fontId="11" fillId="23" borderId="7" xfId="0" applyFont="1" applyFill="1" applyBorder="1" applyAlignment="1">
      <alignment horizontal="left" vertical="center"/>
    </xf>
    <xf numFmtId="0" fontId="11" fillId="23" borderId="2" xfId="0" applyFont="1" applyFill="1" applyBorder="1" applyAlignment="1">
      <alignment horizontal="left" vertical="center"/>
    </xf>
    <xf numFmtId="0" fontId="11" fillId="23" borderId="19" xfId="0" applyFont="1" applyFill="1" applyBorder="1" applyAlignment="1">
      <alignment horizontal="left" vertical="center"/>
    </xf>
    <xf numFmtId="0" fontId="11" fillId="23" borderId="6" xfId="0" applyFont="1" applyFill="1" applyBorder="1" applyAlignment="1">
      <alignment horizontal="left" vertical="center"/>
    </xf>
    <xf numFmtId="0" fontId="11" fillId="23" borderId="11" xfId="0" applyFont="1" applyFill="1" applyBorder="1" applyAlignment="1">
      <alignment horizontal="left" vertical="center"/>
    </xf>
    <xf numFmtId="0" fontId="11" fillId="23" borderId="9" xfId="0" applyFont="1" applyFill="1" applyBorder="1" applyAlignment="1">
      <alignment horizontal="left" vertical="center"/>
    </xf>
    <xf numFmtId="0" fontId="10" fillId="23" borderId="1" xfId="0" applyFont="1" applyFill="1" applyBorder="1" applyAlignment="1">
      <alignment horizontal="center" textRotation="90"/>
    </xf>
    <xf numFmtId="0" fontId="19" fillId="23" borderId="3" xfId="0" applyFont="1" applyFill="1" applyBorder="1" applyAlignment="1">
      <alignment horizontal="center"/>
    </xf>
    <xf numFmtId="0" fontId="19" fillId="23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9" borderId="17" xfId="0" applyFont="1" applyFill="1" applyBorder="1" applyAlignment="1">
      <alignment horizontal="left" vertical="center" wrapText="1"/>
    </xf>
    <xf numFmtId="0" fontId="7" fillId="9" borderId="21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textRotation="90"/>
    </xf>
    <xf numFmtId="0" fontId="3" fillId="0" borderId="24" xfId="0" applyFont="1" applyFill="1" applyBorder="1" applyAlignment="1">
      <alignment horizontal="center" textRotation="90"/>
    </xf>
    <xf numFmtId="0" fontId="4" fillId="9" borderId="17" xfId="0" applyFont="1" applyFill="1" applyBorder="1" applyAlignment="1">
      <alignment horizontal="left"/>
    </xf>
    <xf numFmtId="0" fontId="4" fillId="9" borderId="21" xfId="0" applyFont="1" applyFill="1" applyBorder="1" applyAlignment="1">
      <alignment horizontal="left"/>
    </xf>
    <xf numFmtId="0" fontId="2" fillId="9" borderId="17" xfId="0" applyFont="1" applyFill="1" applyBorder="1" applyAlignment="1">
      <alignment horizontal="left"/>
    </xf>
    <xf numFmtId="0" fontId="2" fillId="9" borderId="21" xfId="0" applyFont="1" applyFill="1" applyBorder="1" applyAlignment="1">
      <alignment horizontal="left"/>
    </xf>
  </cellXfs>
  <cellStyles count="2">
    <cellStyle name="Dobry" xfId="1" builtinId="26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245"/>
  <sheetViews>
    <sheetView showGridLines="0" tabSelected="1" zoomScale="120" zoomScaleNormal="120" workbookViewId="0">
      <selection sqref="A1:AA1"/>
    </sheetView>
  </sheetViews>
  <sheetFormatPr defaultColWidth="0" defaultRowHeight="12" zeroHeight="1"/>
  <cols>
    <col min="1" max="1" width="3.625" style="142" customWidth="1"/>
    <col min="2" max="2" width="40.125" style="141" customWidth="1"/>
    <col min="3" max="3" width="3.875" style="142" customWidth="1"/>
    <col min="4" max="10" width="3.125" style="142" customWidth="1"/>
    <col min="11" max="14" width="3.125" style="140" customWidth="1"/>
    <col min="15" max="23" width="3.125" style="142" customWidth="1"/>
    <col min="24" max="25" width="3.125" style="140" customWidth="1"/>
    <col min="26" max="26" width="3.125" style="142" customWidth="1"/>
    <col min="27" max="27" width="39.125" style="141" customWidth="1"/>
    <col min="28" max="50" width="0" style="139" hidden="1" customWidth="1"/>
    <col min="51" max="16380" width="9" style="141" hidden="1"/>
    <col min="16381" max="16381" width="9" style="141" hidden="1" customWidth="1"/>
    <col min="16382" max="16383" width="9" style="141" hidden="1"/>
    <col min="16384" max="16384" width="0.125" style="141" hidden="1"/>
  </cols>
  <sheetData>
    <row r="1" spans="1:33" s="139" customFormat="1" ht="37.5" customHeight="1" thickBot="1">
      <c r="A1" s="242" t="s">
        <v>227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4"/>
    </row>
    <row r="2" spans="1:33" s="139" customFormat="1" ht="14.1" customHeight="1">
      <c r="A2" s="161"/>
      <c r="B2" s="150"/>
      <c r="C2" s="151"/>
      <c r="D2" s="152"/>
      <c r="E2" s="233" t="s">
        <v>0</v>
      </c>
      <c r="F2" s="235"/>
      <c r="G2" s="233" t="s">
        <v>1</v>
      </c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152"/>
      <c r="T2" s="233" t="s">
        <v>2</v>
      </c>
      <c r="U2" s="234"/>
      <c r="V2" s="234"/>
      <c r="W2" s="234"/>
      <c r="X2" s="234"/>
      <c r="Y2" s="235"/>
      <c r="Z2" s="245" t="s">
        <v>3</v>
      </c>
      <c r="AA2" s="153" t="s">
        <v>4</v>
      </c>
    </row>
    <row r="3" spans="1:33" s="139" customFormat="1" ht="38.25" customHeight="1">
      <c r="A3" s="162" t="s">
        <v>5</v>
      </c>
      <c r="B3" s="154" t="s">
        <v>6</v>
      </c>
      <c r="C3" s="251" t="s">
        <v>7</v>
      </c>
      <c r="D3" s="231" t="s">
        <v>8</v>
      </c>
      <c r="E3" s="248" t="s">
        <v>9</v>
      </c>
      <c r="F3" s="250" t="s">
        <v>10</v>
      </c>
      <c r="G3" s="238">
        <v>1</v>
      </c>
      <c r="H3" s="239"/>
      <c r="I3" s="238">
        <v>2</v>
      </c>
      <c r="J3" s="239"/>
      <c r="K3" s="238">
        <v>3</v>
      </c>
      <c r="L3" s="239"/>
      <c r="M3" s="238">
        <v>4</v>
      </c>
      <c r="N3" s="239"/>
      <c r="O3" s="238">
        <v>5</v>
      </c>
      <c r="P3" s="239"/>
      <c r="Q3" s="238">
        <v>6</v>
      </c>
      <c r="R3" s="239"/>
      <c r="S3" s="231" t="s">
        <v>11</v>
      </c>
      <c r="T3" s="229">
        <v>1</v>
      </c>
      <c r="U3" s="229">
        <v>2</v>
      </c>
      <c r="V3" s="229">
        <v>3</v>
      </c>
      <c r="W3" s="229">
        <v>4</v>
      </c>
      <c r="X3" s="229">
        <v>5</v>
      </c>
      <c r="Y3" s="229">
        <v>6</v>
      </c>
      <c r="Z3" s="246"/>
      <c r="AA3" s="149"/>
    </row>
    <row r="4" spans="1:33" s="139" customFormat="1" ht="14.25" customHeight="1">
      <c r="A4" s="163"/>
      <c r="B4" s="155"/>
      <c r="C4" s="249"/>
      <c r="D4" s="232"/>
      <c r="E4" s="249"/>
      <c r="F4" s="232"/>
      <c r="G4" s="156" t="s">
        <v>12</v>
      </c>
      <c r="H4" s="156" t="s">
        <v>13</v>
      </c>
      <c r="I4" s="156" t="s">
        <v>12</v>
      </c>
      <c r="J4" s="156" t="s">
        <v>13</v>
      </c>
      <c r="K4" s="156" t="s">
        <v>12</v>
      </c>
      <c r="L4" s="156" t="s">
        <v>13</v>
      </c>
      <c r="M4" s="156" t="s">
        <v>12</v>
      </c>
      <c r="N4" s="156" t="s">
        <v>13</v>
      </c>
      <c r="O4" s="156" t="s">
        <v>12</v>
      </c>
      <c r="P4" s="156" t="s">
        <v>13</v>
      </c>
      <c r="Q4" s="156" t="s">
        <v>12</v>
      </c>
      <c r="R4" s="156" t="s">
        <v>13</v>
      </c>
      <c r="S4" s="232"/>
      <c r="T4" s="230"/>
      <c r="U4" s="230"/>
      <c r="V4" s="230"/>
      <c r="W4" s="230"/>
      <c r="X4" s="230"/>
      <c r="Y4" s="230"/>
      <c r="Z4" s="247"/>
      <c r="AA4" s="149"/>
    </row>
    <row r="5" spans="1:33" s="139" customFormat="1" ht="14.25" thickBot="1">
      <c r="A5" s="157">
        <v>1</v>
      </c>
      <c r="B5" s="191">
        <v>2</v>
      </c>
      <c r="C5" s="154">
        <v>3</v>
      </c>
      <c r="D5" s="154">
        <v>4</v>
      </c>
      <c r="E5" s="191">
        <v>5</v>
      </c>
      <c r="F5" s="191">
        <v>6</v>
      </c>
      <c r="G5" s="191">
        <v>7</v>
      </c>
      <c r="H5" s="191">
        <v>8</v>
      </c>
      <c r="I5" s="191">
        <v>9</v>
      </c>
      <c r="J5" s="191">
        <v>10</v>
      </c>
      <c r="K5" s="191">
        <v>11</v>
      </c>
      <c r="L5" s="191">
        <v>12</v>
      </c>
      <c r="M5" s="191">
        <v>13</v>
      </c>
      <c r="N5" s="191">
        <v>14</v>
      </c>
      <c r="O5" s="191">
        <v>15</v>
      </c>
      <c r="P5" s="191">
        <v>16</v>
      </c>
      <c r="Q5" s="191">
        <v>17</v>
      </c>
      <c r="R5" s="191">
        <v>18</v>
      </c>
      <c r="S5" s="191">
        <v>22</v>
      </c>
      <c r="T5" s="191">
        <v>23</v>
      </c>
      <c r="U5" s="191">
        <v>24</v>
      </c>
      <c r="V5" s="191">
        <v>25</v>
      </c>
      <c r="W5" s="191">
        <v>26</v>
      </c>
      <c r="X5" s="191">
        <v>27</v>
      </c>
      <c r="Y5" s="191">
        <v>28</v>
      </c>
      <c r="Z5" s="158">
        <v>30</v>
      </c>
      <c r="AA5" s="207">
        <v>31</v>
      </c>
    </row>
    <row r="6" spans="1:33" s="211" customFormat="1" ht="14.1" customHeight="1" thickBot="1">
      <c r="A6" s="209" t="s">
        <v>149</v>
      </c>
      <c r="B6" s="184"/>
      <c r="C6" s="185">
        <f>SUM(C7:C10)</f>
        <v>268</v>
      </c>
      <c r="D6" s="185">
        <f>SUM(D7:D10)</f>
        <v>80</v>
      </c>
      <c r="E6" s="185">
        <f t="shared" ref="E6:R6" si="0">SUM(E7:E10)</f>
        <v>180</v>
      </c>
      <c r="F6" s="185">
        <f t="shared" si="0"/>
        <v>8</v>
      </c>
      <c r="G6" s="185">
        <f t="shared" si="0"/>
        <v>80</v>
      </c>
      <c r="H6" s="185">
        <f t="shared" si="0"/>
        <v>38</v>
      </c>
      <c r="I6" s="185">
        <f t="shared" si="0"/>
        <v>0</v>
      </c>
      <c r="J6" s="185">
        <f t="shared" si="0"/>
        <v>60</v>
      </c>
      <c r="K6" s="185">
        <f t="shared" si="0"/>
        <v>0</v>
      </c>
      <c r="L6" s="185">
        <f t="shared" si="0"/>
        <v>30</v>
      </c>
      <c r="M6" s="185">
        <f t="shared" si="0"/>
        <v>0</v>
      </c>
      <c r="N6" s="185">
        <f t="shared" si="0"/>
        <v>30</v>
      </c>
      <c r="O6" s="185">
        <f t="shared" si="0"/>
        <v>0</v>
      </c>
      <c r="P6" s="185">
        <f t="shared" si="0"/>
        <v>30</v>
      </c>
      <c r="Q6" s="185">
        <f t="shared" si="0"/>
        <v>0</v>
      </c>
      <c r="R6" s="185">
        <f t="shared" si="0"/>
        <v>0</v>
      </c>
      <c r="S6" s="185"/>
      <c r="T6" s="185">
        <f t="shared" ref="T6:Z6" si="1">SUM(T7:T10)</f>
        <v>5</v>
      </c>
      <c r="U6" s="185">
        <f t="shared" si="1"/>
        <v>2</v>
      </c>
      <c r="V6" s="185">
        <f t="shared" si="1"/>
        <v>2</v>
      </c>
      <c r="W6" s="185">
        <f t="shared" si="1"/>
        <v>2</v>
      </c>
      <c r="X6" s="185">
        <f t="shared" si="1"/>
        <v>2</v>
      </c>
      <c r="Y6" s="185">
        <f t="shared" si="1"/>
        <v>0</v>
      </c>
      <c r="Z6" s="185">
        <f t="shared" si="1"/>
        <v>13</v>
      </c>
      <c r="AA6" s="210"/>
    </row>
    <row r="7" spans="1:33" s="139" customFormat="1" ht="14.1" customHeight="1">
      <c r="A7" s="169">
        <v>1</v>
      </c>
      <c r="B7" s="167" t="s">
        <v>14</v>
      </c>
      <c r="C7" s="170">
        <f t="shared" ref="C7:C9" si="2">SUM(D7:F7)</f>
        <v>60</v>
      </c>
      <c r="D7" s="170"/>
      <c r="E7" s="170">
        <v>60</v>
      </c>
      <c r="F7" s="170"/>
      <c r="G7" s="170"/>
      <c r="H7" s="170">
        <v>30</v>
      </c>
      <c r="I7" s="170"/>
      <c r="J7" s="170">
        <v>30</v>
      </c>
      <c r="K7" s="170"/>
      <c r="L7" s="170"/>
      <c r="M7" s="170"/>
      <c r="N7" s="170"/>
      <c r="O7" s="170"/>
      <c r="P7" s="170"/>
      <c r="Q7" s="170"/>
      <c r="R7" s="170"/>
      <c r="S7" s="170" t="s">
        <v>140</v>
      </c>
      <c r="T7" s="170"/>
      <c r="U7" s="170"/>
      <c r="V7" s="170"/>
      <c r="W7" s="170"/>
      <c r="X7" s="170"/>
      <c r="Y7" s="170"/>
      <c r="Z7" s="171">
        <v>0</v>
      </c>
      <c r="AA7" s="208" t="s">
        <v>16</v>
      </c>
    </row>
    <row r="8" spans="1:33" s="139" customFormat="1" ht="14.1" customHeight="1">
      <c r="A8" s="169">
        <v>2</v>
      </c>
      <c r="B8" s="167" t="s">
        <v>141</v>
      </c>
      <c r="C8" s="170">
        <v>4</v>
      </c>
      <c r="D8" s="170">
        <v>4</v>
      </c>
      <c r="E8" s="170"/>
      <c r="F8" s="170"/>
      <c r="G8" s="170">
        <v>4</v>
      </c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 t="s">
        <v>140</v>
      </c>
      <c r="T8" s="170"/>
      <c r="U8" s="170"/>
      <c r="V8" s="170"/>
      <c r="W8" s="170"/>
      <c r="X8" s="170"/>
      <c r="Y8" s="170"/>
      <c r="Z8" s="171">
        <v>0</v>
      </c>
      <c r="AA8" s="159" t="s">
        <v>134</v>
      </c>
    </row>
    <row r="9" spans="1:33" s="139" customFormat="1" ht="14.1" customHeight="1">
      <c r="A9" s="169">
        <v>3</v>
      </c>
      <c r="B9" s="167" t="s">
        <v>17</v>
      </c>
      <c r="C9" s="170">
        <f t="shared" si="2"/>
        <v>120</v>
      </c>
      <c r="D9" s="170"/>
      <c r="E9" s="170">
        <v>120</v>
      </c>
      <c r="F9" s="170"/>
      <c r="G9" s="170"/>
      <c r="H9" s="170"/>
      <c r="I9" s="170"/>
      <c r="J9" s="170">
        <v>30</v>
      </c>
      <c r="K9" s="170"/>
      <c r="L9" s="170">
        <v>30</v>
      </c>
      <c r="M9" s="170"/>
      <c r="N9" s="170">
        <v>30</v>
      </c>
      <c r="O9" s="170"/>
      <c r="P9" s="170">
        <v>30</v>
      </c>
      <c r="Q9" s="170"/>
      <c r="R9" s="170"/>
      <c r="S9" s="170" t="s">
        <v>18</v>
      </c>
      <c r="T9" s="170"/>
      <c r="U9" s="170">
        <v>2</v>
      </c>
      <c r="V9" s="170">
        <v>2</v>
      </c>
      <c r="W9" s="170">
        <v>2</v>
      </c>
      <c r="X9" s="170">
        <v>2</v>
      </c>
      <c r="Y9" s="170"/>
      <c r="Z9" s="171">
        <v>8</v>
      </c>
      <c r="AA9" s="172" t="s">
        <v>19</v>
      </c>
    </row>
    <row r="10" spans="1:33" s="139" customFormat="1" ht="14.1" customHeight="1" thickBot="1">
      <c r="A10" s="199">
        <v>4</v>
      </c>
      <c r="B10" s="168" t="s">
        <v>25</v>
      </c>
      <c r="C10" s="170">
        <v>84</v>
      </c>
      <c r="D10" s="175">
        <v>76</v>
      </c>
      <c r="E10" s="175"/>
      <c r="F10" s="175">
        <v>8</v>
      </c>
      <c r="G10" s="176">
        <v>76</v>
      </c>
      <c r="H10" s="175">
        <v>8</v>
      </c>
      <c r="I10" s="173"/>
      <c r="J10" s="175"/>
      <c r="K10" s="173"/>
      <c r="L10" s="173"/>
      <c r="M10" s="173"/>
      <c r="N10" s="173"/>
      <c r="O10" s="173"/>
      <c r="P10" s="176"/>
      <c r="Q10" s="177"/>
      <c r="R10" s="173"/>
      <c r="S10" s="175" t="s">
        <v>15</v>
      </c>
      <c r="T10" s="175">
        <v>5</v>
      </c>
      <c r="U10" s="176"/>
      <c r="V10" s="173"/>
      <c r="W10" s="173"/>
      <c r="X10" s="173"/>
      <c r="Y10" s="173"/>
      <c r="Z10" s="178">
        <v>5</v>
      </c>
      <c r="AA10" s="204" t="s">
        <v>79</v>
      </c>
    </row>
    <row r="11" spans="1:33" s="179" customFormat="1" ht="14.1" customHeight="1" thickBot="1">
      <c r="A11" s="209" t="s">
        <v>150</v>
      </c>
      <c r="B11" s="184"/>
      <c r="C11" s="185">
        <f>SUM(C12:C52)</f>
        <v>1210</v>
      </c>
      <c r="D11" s="185">
        <f>SUM(D12:D52)</f>
        <v>484</v>
      </c>
      <c r="E11" s="185">
        <f t="shared" ref="E11:Z11" si="3">SUM(E12:E52)</f>
        <v>397</v>
      </c>
      <c r="F11" s="185">
        <f t="shared" si="3"/>
        <v>299</v>
      </c>
      <c r="G11" s="185">
        <f t="shared" si="3"/>
        <v>82</v>
      </c>
      <c r="H11" s="185">
        <f t="shared" si="3"/>
        <v>145</v>
      </c>
      <c r="I11" s="185">
        <f t="shared" si="3"/>
        <v>76</v>
      </c>
      <c r="J11" s="185">
        <f t="shared" si="3"/>
        <v>96</v>
      </c>
      <c r="K11" s="185">
        <f t="shared" si="3"/>
        <v>101</v>
      </c>
      <c r="L11" s="185">
        <f t="shared" si="3"/>
        <v>121</v>
      </c>
      <c r="M11" s="185">
        <f t="shared" si="3"/>
        <v>72</v>
      </c>
      <c r="N11" s="185">
        <f t="shared" si="3"/>
        <v>168</v>
      </c>
      <c r="O11" s="185">
        <f t="shared" si="3"/>
        <v>105</v>
      </c>
      <c r="P11" s="185">
        <f t="shared" si="3"/>
        <v>72</v>
      </c>
      <c r="Q11" s="185">
        <f t="shared" si="3"/>
        <v>48</v>
      </c>
      <c r="R11" s="185">
        <f t="shared" si="3"/>
        <v>124</v>
      </c>
      <c r="S11" s="185">
        <f t="shared" si="3"/>
        <v>0</v>
      </c>
      <c r="T11" s="185">
        <f t="shared" si="3"/>
        <v>25</v>
      </c>
      <c r="U11" s="185">
        <f t="shared" si="3"/>
        <v>19</v>
      </c>
      <c r="V11" s="185">
        <f t="shared" si="3"/>
        <v>19</v>
      </c>
      <c r="W11" s="185">
        <f t="shared" si="3"/>
        <v>16</v>
      </c>
      <c r="X11" s="185">
        <f t="shared" si="3"/>
        <v>16</v>
      </c>
      <c r="Y11" s="185">
        <f t="shared" si="3"/>
        <v>18</v>
      </c>
      <c r="Z11" s="185">
        <f t="shared" si="3"/>
        <v>113</v>
      </c>
      <c r="AA11" s="206"/>
    </row>
    <row r="12" spans="1:33" s="139" customFormat="1" ht="14.1" customHeight="1">
      <c r="A12" s="169">
        <v>5</v>
      </c>
      <c r="B12" s="167" t="s">
        <v>142</v>
      </c>
      <c r="C12" s="194">
        <v>30</v>
      </c>
      <c r="D12" s="194">
        <v>10</v>
      </c>
      <c r="E12" s="170">
        <v>10</v>
      </c>
      <c r="F12" s="170">
        <v>10</v>
      </c>
      <c r="G12" s="194">
        <v>10</v>
      </c>
      <c r="H12" s="170">
        <f>E12+F12</f>
        <v>20</v>
      </c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 t="s">
        <v>18</v>
      </c>
      <c r="T12" s="192">
        <v>4</v>
      </c>
      <c r="U12" s="170"/>
      <c r="V12" s="170"/>
      <c r="W12" s="170"/>
      <c r="X12" s="170"/>
      <c r="Y12" s="170"/>
      <c r="Z12" s="192">
        <v>4</v>
      </c>
      <c r="AA12" s="205" t="s">
        <v>130</v>
      </c>
      <c r="AC12"/>
      <c r="AD12"/>
      <c r="AE12"/>
      <c r="AF12"/>
      <c r="AG12"/>
    </row>
    <row r="13" spans="1:33" s="139" customFormat="1" ht="14.1" customHeight="1">
      <c r="A13" s="169">
        <v>6</v>
      </c>
      <c r="B13" s="167" t="s">
        <v>143</v>
      </c>
      <c r="C13" s="194">
        <v>35</v>
      </c>
      <c r="D13" s="194">
        <v>10</v>
      </c>
      <c r="E13" s="170">
        <v>16</v>
      </c>
      <c r="F13" s="170">
        <v>9</v>
      </c>
      <c r="G13" s="194">
        <v>10</v>
      </c>
      <c r="H13" s="170">
        <f t="shared" ref="H13:H18" si="4">E13+F13</f>
        <v>25</v>
      </c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 t="s">
        <v>18</v>
      </c>
      <c r="T13" s="192">
        <v>4</v>
      </c>
      <c r="U13" s="170"/>
      <c r="V13" s="170"/>
      <c r="W13" s="170"/>
      <c r="X13" s="170"/>
      <c r="Y13" s="170"/>
      <c r="Z13" s="192">
        <v>4</v>
      </c>
      <c r="AA13" s="159" t="s">
        <v>130</v>
      </c>
      <c r="AC13"/>
      <c r="AD13"/>
      <c r="AE13"/>
      <c r="AF13"/>
      <c r="AG13"/>
    </row>
    <row r="14" spans="1:33" s="139" customFormat="1" ht="14.1" customHeight="1">
      <c r="A14" s="169">
        <v>7</v>
      </c>
      <c r="B14" s="167" t="s">
        <v>144</v>
      </c>
      <c r="C14" s="194">
        <v>40</v>
      </c>
      <c r="D14" s="194">
        <v>16</v>
      </c>
      <c r="E14" s="170">
        <v>16</v>
      </c>
      <c r="F14" s="170">
        <v>8</v>
      </c>
      <c r="G14" s="194">
        <v>16</v>
      </c>
      <c r="H14" s="170">
        <f t="shared" si="4"/>
        <v>24</v>
      </c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 t="s">
        <v>18</v>
      </c>
      <c r="T14" s="192">
        <v>4</v>
      </c>
      <c r="U14" s="170"/>
      <c r="V14" s="170"/>
      <c r="W14" s="170"/>
      <c r="X14" s="170"/>
      <c r="Y14" s="170"/>
      <c r="Z14" s="192">
        <v>4</v>
      </c>
      <c r="AA14" s="159" t="s">
        <v>130</v>
      </c>
      <c r="AC14"/>
      <c r="AD14"/>
      <c r="AE14"/>
      <c r="AF14"/>
      <c r="AG14"/>
    </row>
    <row r="15" spans="1:33" s="139" customFormat="1" ht="14.1" customHeight="1">
      <c r="A15" s="169">
        <v>8</v>
      </c>
      <c r="B15" s="167" t="s">
        <v>145</v>
      </c>
      <c r="C15" s="195">
        <v>32</v>
      </c>
      <c r="D15" s="194">
        <v>20</v>
      </c>
      <c r="E15" s="170">
        <v>12</v>
      </c>
      <c r="F15" s="170"/>
      <c r="G15" s="194">
        <v>20</v>
      </c>
      <c r="H15" s="170">
        <f t="shared" si="4"/>
        <v>12</v>
      </c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 t="s">
        <v>15</v>
      </c>
      <c r="T15" s="193">
        <v>3</v>
      </c>
      <c r="U15" s="170"/>
      <c r="V15" s="170"/>
      <c r="W15" s="170"/>
      <c r="X15" s="170"/>
      <c r="Y15" s="170"/>
      <c r="Z15" s="193">
        <v>3</v>
      </c>
      <c r="AA15" s="159" t="s">
        <v>131</v>
      </c>
      <c r="AC15"/>
      <c r="AD15"/>
      <c r="AE15"/>
      <c r="AF15"/>
      <c r="AG15"/>
    </row>
    <row r="16" spans="1:33" s="139" customFormat="1" ht="14.1" customHeight="1">
      <c r="A16" s="169">
        <v>9</v>
      </c>
      <c r="B16" s="167" t="s">
        <v>146</v>
      </c>
      <c r="C16" s="194">
        <v>30</v>
      </c>
      <c r="D16" s="194">
        <v>10</v>
      </c>
      <c r="E16" s="170">
        <v>10</v>
      </c>
      <c r="F16" s="170">
        <v>10</v>
      </c>
      <c r="G16" s="194">
        <v>10</v>
      </c>
      <c r="H16" s="170">
        <f t="shared" si="4"/>
        <v>20</v>
      </c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 t="s">
        <v>15</v>
      </c>
      <c r="T16" s="192">
        <v>3</v>
      </c>
      <c r="U16" s="170"/>
      <c r="V16" s="170"/>
      <c r="W16" s="170"/>
      <c r="X16" s="170"/>
      <c r="Y16" s="170"/>
      <c r="Z16" s="192">
        <v>3</v>
      </c>
      <c r="AA16" s="159" t="s">
        <v>130</v>
      </c>
      <c r="AC16"/>
      <c r="AD16"/>
      <c r="AE16"/>
      <c r="AF16"/>
      <c r="AG16"/>
    </row>
    <row r="17" spans="1:33" s="139" customFormat="1" ht="14.1" customHeight="1">
      <c r="A17" s="169">
        <v>10</v>
      </c>
      <c r="B17" s="167" t="s">
        <v>147</v>
      </c>
      <c r="C17" s="194">
        <v>20</v>
      </c>
      <c r="D17" s="194">
        <v>6</v>
      </c>
      <c r="E17" s="170">
        <v>6</v>
      </c>
      <c r="F17" s="170">
        <v>8</v>
      </c>
      <c r="G17" s="194">
        <v>6</v>
      </c>
      <c r="H17" s="170">
        <f t="shared" si="4"/>
        <v>14</v>
      </c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 t="s">
        <v>15</v>
      </c>
      <c r="T17" s="192">
        <v>3</v>
      </c>
      <c r="U17" s="170"/>
      <c r="V17" s="170"/>
      <c r="W17" s="170"/>
      <c r="X17" s="170"/>
      <c r="Y17" s="170"/>
      <c r="Z17" s="192">
        <v>3</v>
      </c>
      <c r="AA17" s="159" t="s">
        <v>132</v>
      </c>
      <c r="AC17"/>
      <c r="AD17"/>
      <c r="AE17"/>
      <c r="AF17"/>
      <c r="AG17"/>
    </row>
    <row r="18" spans="1:33" s="139" customFormat="1" ht="14.1" customHeight="1">
      <c r="A18" s="169">
        <v>11</v>
      </c>
      <c r="B18" s="167" t="s">
        <v>148</v>
      </c>
      <c r="C18" s="195">
        <v>40</v>
      </c>
      <c r="D18" s="195">
        <v>10</v>
      </c>
      <c r="E18" s="170">
        <v>30</v>
      </c>
      <c r="F18" s="170"/>
      <c r="G18" s="195">
        <v>10</v>
      </c>
      <c r="H18" s="170">
        <f t="shared" si="4"/>
        <v>30</v>
      </c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 t="s">
        <v>15</v>
      </c>
      <c r="T18" s="192">
        <v>4</v>
      </c>
      <c r="U18" s="170"/>
      <c r="V18" s="170"/>
      <c r="W18" s="170"/>
      <c r="X18" s="170"/>
      <c r="Y18" s="170"/>
      <c r="Z18" s="192">
        <v>4</v>
      </c>
      <c r="AA18" s="159" t="s">
        <v>130</v>
      </c>
      <c r="AC18"/>
      <c r="AD18"/>
      <c r="AE18"/>
      <c r="AF18"/>
      <c r="AG18"/>
    </row>
    <row r="19" spans="1:33" s="139" customFormat="1" ht="14.1" customHeight="1">
      <c r="A19" s="169">
        <v>12</v>
      </c>
      <c r="B19" s="167" t="s">
        <v>151</v>
      </c>
      <c r="C19" s="170">
        <v>30</v>
      </c>
      <c r="D19" s="170"/>
      <c r="E19" s="170">
        <v>2</v>
      </c>
      <c r="F19" s="170">
        <v>28</v>
      </c>
      <c r="G19" s="170"/>
      <c r="H19" s="170"/>
      <c r="I19" s="170"/>
      <c r="J19" s="170">
        <f>E19+F19</f>
        <v>30</v>
      </c>
      <c r="K19" s="170"/>
      <c r="L19" s="170"/>
      <c r="M19" s="170"/>
      <c r="N19" s="170"/>
      <c r="O19" s="170"/>
      <c r="P19" s="170"/>
      <c r="Q19" s="170"/>
      <c r="R19" s="170"/>
      <c r="S19" s="170" t="s">
        <v>15</v>
      </c>
      <c r="T19" s="170"/>
      <c r="U19" s="196">
        <v>3</v>
      </c>
      <c r="V19" s="170"/>
      <c r="W19" s="170"/>
      <c r="X19" s="170"/>
      <c r="Y19" s="170"/>
      <c r="Z19" s="196">
        <v>3</v>
      </c>
      <c r="AA19" s="159" t="s">
        <v>130</v>
      </c>
      <c r="AC19"/>
      <c r="AD19"/>
      <c r="AE19"/>
      <c r="AF19"/>
      <c r="AG19"/>
    </row>
    <row r="20" spans="1:33" s="139" customFormat="1" ht="14.1" customHeight="1">
      <c r="A20" s="169">
        <v>13</v>
      </c>
      <c r="B20" s="167" t="s">
        <v>152</v>
      </c>
      <c r="C20" s="170">
        <v>32</v>
      </c>
      <c r="D20" s="170">
        <v>10</v>
      </c>
      <c r="E20" s="170">
        <v>4</v>
      </c>
      <c r="F20" s="170">
        <v>18</v>
      </c>
      <c r="G20" s="170"/>
      <c r="H20" s="170"/>
      <c r="I20" s="170">
        <v>10</v>
      </c>
      <c r="J20" s="170">
        <f t="shared" ref="J20:J24" si="5">E20+F20</f>
        <v>22</v>
      </c>
      <c r="K20" s="170"/>
      <c r="L20" s="170"/>
      <c r="M20" s="170"/>
      <c r="N20" s="170"/>
      <c r="O20" s="170"/>
      <c r="P20" s="170"/>
      <c r="Q20" s="170"/>
      <c r="R20" s="170"/>
      <c r="S20" s="170" t="s">
        <v>18</v>
      </c>
      <c r="T20" s="170"/>
      <c r="U20" s="196">
        <v>4</v>
      </c>
      <c r="V20" s="170"/>
      <c r="W20" s="170"/>
      <c r="X20" s="170"/>
      <c r="Y20" s="170"/>
      <c r="Z20" s="196">
        <v>4</v>
      </c>
      <c r="AA20" s="159" t="s">
        <v>131</v>
      </c>
      <c r="AC20"/>
      <c r="AD20"/>
      <c r="AE20"/>
      <c r="AF20"/>
      <c r="AG20"/>
    </row>
    <row r="21" spans="1:33" s="139" customFormat="1" ht="14.1" customHeight="1">
      <c r="A21" s="169">
        <v>14</v>
      </c>
      <c r="B21" s="167" t="s">
        <v>153</v>
      </c>
      <c r="C21" s="170">
        <v>30</v>
      </c>
      <c r="D21" s="170">
        <v>10</v>
      </c>
      <c r="E21" s="170">
        <v>10</v>
      </c>
      <c r="F21" s="170">
        <v>10</v>
      </c>
      <c r="G21" s="170"/>
      <c r="H21" s="170"/>
      <c r="I21" s="170">
        <v>10</v>
      </c>
      <c r="J21" s="170">
        <f t="shared" si="5"/>
        <v>20</v>
      </c>
      <c r="K21" s="170"/>
      <c r="L21" s="170"/>
      <c r="M21" s="170"/>
      <c r="N21" s="170"/>
      <c r="O21" s="170"/>
      <c r="P21" s="170"/>
      <c r="Q21" s="170"/>
      <c r="R21" s="170"/>
      <c r="S21" s="170" t="s">
        <v>18</v>
      </c>
      <c r="T21" s="170"/>
      <c r="U21" s="196">
        <v>4</v>
      </c>
      <c r="V21" s="170"/>
      <c r="W21" s="170"/>
      <c r="X21" s="170"/>
      <c r="Y21" s="170"/>
      <c r="Z21" s="196">
        <v>4</v>
      </c>
      <c r="AA21" s="159" t="s">
        <v>130</v>
      </c>
      <c r="AC21"/>
      <c r="AD21"/>
      <c r="AE21"/>
      <c r="AF21"/>
      <c r="AG21"/>
    </row>
    <row r="22" spans="1:33" s="139" customFormat="1" ht="14.1" customHeight="1">
      <c r="A22" s="169">
        <v>15</v>
      </c>
      <c r="B22" s="167" t="s">
        <v>154</v>
      </c>
      <c r="C22" s="170">
        <v>20</v>
      </c>
      <c r="D22" s="170">
        <v>6</v>
      </c>
      <c r="E22" s="170">
        <v>6</v>
      </c>
      <c r="F22" s="170">
        <v>8</v>
      </c>
      <c r="G22" s="170"/>
      <c r="H22" s="170"/>
      <c r="I22" s="170">
        <v>6</v>
      </c>
      <c r="J22" s="170">
        <f t="shared" si="5"/>
        <v>14</v>
      </c>
      <c r="K22" s="170"/>
      <c r="L22" s="170"/>
      <c r="M22" s="170"/>
      <c r="N22" s="170"/>
      <c r="O22" s="170"/>
      <c r="P22" s="170"/>
      <c r="Q22" s="170"/>
      <c r="R22" s="170"/>
      <c r="S22" s="170" t="s">
        <v>18</v>
      </c>
      <c r="T22" s="170"/>
      <c r="U22" s="196">
        <v>3</v>
      </c>
      <c r="V22" s="170"/>
      <c r="W22" s="170"/>
      <c r="X22" s="170"/>
      <c r="Y22" s="170"/>
      <c r="Z22" s="196">
        <v>3</v>
      </c>
      <c r="AA22" s="159" t="s">
        <v>132</v>
      </c>
      <c r="AC22"/>
      <c r="AD22"/>
      <c r="AE22"/>
      <c r="AF22"/>
      <c r="AG22"/>
    </row>
    <row r="23" spans="1:33" s="139" customFormat="1" ht="14.1" customHeight="1">
      <c r="A23" s="169">
        <v>16</v>
      </c>
      <c r="B23" s="167" t="s">
        <v>155</v>
      </c>
      <c r="C23" s="170">
        <v>30</v>
      </c>
      <c r="D23" s="170">
        <v>20</v>
      </c>
      <c r="E23" s="170">
        <v>10</v>
      </c>
      <c r="F23" s="170"/>
      <c r="G23" s="170"/>
      <c r="H23" s="170"/>
      <c r="I23" s="170">
        <v>20</v>
      </c>
      <c r="J23" s="170">
        <f t="shared" si="5"/>
        <v>10</v>
      </c>
      <c r="K23" s="170"/>
      <c r="L23" s="170"/>
      <c r="M23" s="170"/>
      <c r="N23" s="170"/>
      <c r="O23" s="170"/>
      <c r="P23" s="170"/>
      <c r="Q23" s="170"/>
      <c r="R23" s="170"/>
      <c r="S23" s="170" t="s">
        <v>15</v>
      </c>
      <c r="T23" s="170"/>
      <c r="U23" s="196">
        <v>3</v>
      </c>
      <c r="V23" s="170"/>
      <c r="W23" s="170"/>
      <c r="X23" s="170"/>
      <c r="Y23" s="170"/>
      <c r="Z23" s="196">
        <v>3</v>
      </c>
      <c r="AA23" s="159" t="s">
        <v>130</v>
      </c>
      <c r="AC23"/>
      <c r="AD23"/>
      <c r="AE23"/>
      <c r="AF23"/>
      <c r="AG23"/>
    </row>
    <row r="24" spans="1:33" s="139" customFormat="1" ht="14.1" customHeight="1">
      <c r="A24" s="169">
        <v>17</v>
      </c>
      <c r="B24" s="167" t="s">
        <v>156</v>
      </c>
      <c r="C24" s="170">
        <v>30</v>
      </c>
      <c r="D24" s="170">
        <v>30</v>
      </c>
      <c r="E24" s="170"/>
      <c r="F24" s="170"/>
      <c r="G24" s="170"/>
      <c r="H24" s="170"/>
      <c r="I24" s="170">
        <v>30</v>
      </c>
      <c r="J24" s="170">
        <f t="shared" si="5"/>
        <v>0</v>
      </c>
      <c r="K24" s="170"/>
      <c r="L24" s="170"/>
      <c r="M24" s="170"/>
      <c r="N24" s="170"/>
      <c r="O24" s="170"/>
      <c r="P24" s="170"/>
      <c r="Q24" s="170"/>
      <c r="R24" s="170"/>
      <c r="S24" s="170" t="s">
        <v>15</v>
      </c>
      <c r="T24" s="170"/>
      <c r="U24" s="196">
        <v>2</v>
      </c>
      <c r="V24" s="170"/>
      <c r="W24" s="170"/>
      <c r="X24" s="170"/>
      <c r="Y24" s="170"/>
      <c r="Z24" s="196">
        <v>2</v>
      </c>
      <c r="AA24" s="159" t="s">
        <v>136</v>
      </c>
      <c r="AC24"/>
      <c r="AD24"/>
      <c r="AE24"/>
      <c r="AF24"/>
      <c r="AG24"/>
    </row>
    <row r="25" spans="1:33" s="139" customFormat="1" ht="14.1" customHeight="1">
      <c r="A25" s="169">
        <v>18</v>
      </c>
      <c r="B25" s="167" t="s">
        <v>157</v>
      </c>
      <c r="C25" s="170">
        <v>30</v>
      </c>
      <c r="D25" s="170">
        <v>14</v>
      </c>
      <c r="E25" s="170">
        <v>12</v>
      </c>
      <c r="F25" s="170">
        <v>4</v>
      </c>
      <c r="G25" s="170"/>
      <c r="H25" s="170"/>
      <c r="I25" s="170"/>
      <c r="J25" s="170"/>
      <c r="K25" s="170">
        <v>14</v>
      </c>
      <c r="L25" s="170">
        <f>E25+F25</f>
        <v>16</v>
      </c>
      <c r="M25" s="170"/>
      <c r="N25" s="170"/>
      <c r="O25" s="170"/>
      <c r="P25" s="170"/>
      <c r="Q25" s="170"/>
      <c r="R25" s="170"/>
      <c r="S25" s="170" t="s">
        <v>18</v>
      </c>
      <c r="T25" s="170"/>
      <c r="U25" s="170"/>
      <c r="V25" s="192">
        <v>3</v>
      </c>
      <c r="W25" s="170"/>
      <c r="X25" s="170"/>
      <c r="Y25" s="170"/>
      <c r="Z25" s="192">
        <v>3</v>
      </c>
      <c r="AA25" s="159" t="s">
        <v>130</v>
      </c>
      <c r="AC25"/>
      <c r="AD25"/>
      <c r="AE25"/>
      <c r="AF25"/>
      <c r="AG25"/>
    </row>
    <row r="26" spans="1:33" s="139" customFormat="1" ht="14.1" customHeight="1">
      <c r="A26" s="169">
        <v>19</v>
      </c>
      <c r="B26" s="167" t="s">
        <v>158</v>
      </c>
      <c r="C26" s="170">
        <v>52</v>
      </c>
      <c r="D26" s="170">
        <v>28</v>
      </c>
      <c r="E26" s="170">
        <v>24</v>
      </c>
      <c r="F26" s="170"/>
      <c r="G26" s="170"/>
      <c r="H26" s="170"/>
      <c r="I26" s="170"/>
      <c r="J26" s="170"/>
      <c r="K26" s="170">
        <v>28</v>
      </c>
      <c r="L26" s="170">
        <f t="shared" ref="L26:L31" si="6">E26+F26</f>
        <v>24</v>
      </c>
      <c r="M26" s="170"/>
      <c r="N26" s="170"/>
      <c r="O26" s="170"/>
      <c r="P26" s="170"/>
      <c r="Q26" s="170"/>
      <c r="R26" s="170"/>
      <c r="S26" s="170" t="s">
        <v>18</v>
      </c>
      <c r="T26" s="170"/>
      <c r="U26" s="170"/>
      <c r="V26" s="192">
        <v>4</v>
      </c>
      <c r="W26" s="170"/>
      <c r="X26" s="170"/>
      <c r="Y26" s="170"/>
      <c r="Z26" s="192">
        <v>4</v>
      </c>
      <c r="AA26" s="159" t="s">
        <v>132</v>
      </c>
      <c r="AC26"/>
      <c r="AD26"/>
      <c r="AE26"/>
      <c r="AF26"/>
      <c r="AG26"/>
    </row>
    <row r="27" spans="1:33" s="139" customFormat="1" ht="14.1" customHeight="1">
      <c r="A27" s="169">
        <v>20</v>
      </c>
      <c r="B27" s="167" t="s">
        <v>159</v>
      </c>
      <c r="C27" s="170">
        <v>30</v>
      </c>
      <c r="D27" s="170">
        <v>15</v>
      </c>
      <c r="E27" s="170">
        <v>7</v>
      </c>
      <c r="F27" s="170">
        <v>8</v>
      </c>
      <c r="G27" s="170"/>
      <c r="H27" s="170"/>
      <c r="I27" s="170"/>
      <c r="J27" s="170"/>
      <c r="K27" s="170">
        <v>15</v>
      </c>
      <c r="L27" s="170">
        <f t="shared" si="6"/>
        <v>15</v>
      </c>
      <c r="M27" s="170"/>
      <c r="N27" s="170"/>
      <c r="O27" s="170"/>
      <c r="P27" s="170"/>
      <c r="Q27" s="170"/>
      <c r="R27" s="170"/>
      <c r="S27" s="170" t="s">
        <v>18</v>
      </c>
      <c r="T27" s="170"/>
      <c r="U27" s="170"/>
      <c r="V27" s="192">
        <v>2</v>
      </c>
      <c r="W27" s="170"/>
      <c r="X27" s="170"/>
      <c r="Y27" s="170"/>
      <c r="Z27" s="192">
        <v>2</v>
      </c>
      <c r="AA27" s="159" t="s">
        <v>130</v>
      </c>
      <c r="AC27"/>
      <c r="AD27"/>
      <c r="AE27"/>
      <c r="AF27"/>
      <c r="AG27"/>
    </row>
    <row r="28" spans="1:33" s="139" customFormat="1" ht="14.1" customHeight="1">
      <c r="A28" s="169">
        <v>21</v>
      </c>
      <c r="B28" s="167" t="s">
        <v>160</v>
      </c>
      <c r="C28" s="170">
        <v>30</v>
      </c>
      <c r="D28" s="170">
        <v>14</v>
      </c>
      <c r="E28" s="170">
        <v>16</v>
      </c>
      <c r="F28" s="170"/>
      <c r="G28" s="170"/>
      <c r="H28" s="170"/>
      <c r="I28" s="170"/>
      <c r="J28" s="170"/>
      <c r="K28" s="170">
        <v>14</v>
      </c>
      <c r="L28" s="170">
        <f t="shared" si="6"/>
        <v>16</v>
      </c>
      <c r="M28" s="170"/>
      <c r="N28" s="170"/>
      <c r="O28" s="170"/>
      <c r="P28" s="170"/>
      <c r="Q28" s="170"/>
      <c r="R28" s="170"/>
      <c r="S28" s="170" t="s">
        <v>15</v>
      </c>
      <c r="T28" s="170"/>
      <c r="U28" s="170"/>
      <c r="V28" s="192">
        <v>3</v>
      </c>
      <c r="W28" s="170"/>
      <c r="X28" s="170"/>
      <c r="Y28" s="170"/>
      <c r="Z28" s="192">
        <v>3</v>
      </c>
      <c r="AA28" s="159" t="s">
        <v>130</v>
      </c>
      <c r="AC28"/>
      <c r="AD28"/>
      <c r="AE28"/>
      <c r="AF28"/>
      <c r="AG28"/>
    </row>
    <row r="29" spans="1:33" s="139" customFormat="1" ht="14.1" customHeight="1">
      <c r="A29" s="169">
        <v>22</v>
      </c>
      <c r="B29" s="167" t="s">
        <v>161</v>
      </c>
      <c r="C29" s="170">
        <v>30</v>
      </c>
      <c r="D29" s="170">
        <v>12</v>
      </c>
      <c r="E29" s="170">
        <v>12</v>
      </c>
      <c r="F29" s="170">
        <v>6</v>
      </c>
      <c r="G29" s="170"/>
      <c r="H29" s="170"/>
      <c r="I29" s="170"/>
      <c r="J29" s="170"/>
      <c r="K29" s="170">
        <v>12</v>
      </c>
      <c r="L29" s="170">
        <f t="shared" si="6"/>
        <v>18</v>
      </c>
      <c r="M29" s="170"/>
      <c r="N29" s="170"/>
      <c r="O29" s="170"/>
      <c r="P29" s="170"/>
      <c r="Q29" s="170"/>
      <c r="R29" s="170"/>
      <c r="S29" s="170" t="s">
        <v>15</v>
      </c>
      <c r="T29" s="170"/>
      <c r="U29" s="170"/>
      <c r="V29" s="192">
        <v>2</v>
      </c>
      <c r="W29" s="170"/>
      <c r="X29" s="170"/>
      <c r="Y29" s="170"/>
      <c r="Z29" s="192">
        <v>2</v>
      </c>
      <c r="AA29" s="159" t="s">
        <v>133</v>
      </c>
      <c r="AC29"/>
      <c r="AD29"/>
      <c r="AE29"/>
      <c r="AF29"/>
      <c r="AG29"/>
    </row>
    <row r="30" spans="1:33" s="139" customFormat="1" ht="14.1" customHeight="1">
      <c r="A30" s="169">
        <v>23</v>
      </c>
      <c r="B30" s="167" t="s">
        <v>162</v>
      </c>
      <c r="C30" s="170">
        <v>30</v>
      </c>
      <c r="D30" s="170">
        <v>10</v>
      </c>
      <c r="E30" s="170">
        <v>20</v>
      </c>
      <c r="F30" s="170"/>
      <c r="G30" s="170"/>
      <c r="H30" s="170"/>
      <c r="I30" s="170"/>
      <c r="J30" s="170"/>
      <c r="K30" s="170">
        <v>10</v>
      </c>
      <c r="L30" s="170">
        <f t="shared" si="6"/>
        <v>20</v>
      </c>
      <c r="M30" s="170"/>
      <c r="N30" s="170"/>
      <c r="O30" s="170"/>
      <c r="P30" s="170"/>
      <c r="Q30" s="170"/>
      <c r="R30" s="170"/>
      <c r="S30" s="170" t="s">
        <v>15</v>
      </c>
      <c r="T30" s="170"/>
      <c r="U30" s="170"/>
      <c r="V30" s="197">
        <v>3</v>
      </c>
      <c r="W30" s="170"/>
      <c r="X30" s="170"/>
      <c r="Y30" s="170"/>
      <c r="Z30" s="197">
        <v>3</v>
      </c>
      <c r="AA30" s="159" t="s">
        <v>133</v>
      </c>
      <c r="AC30"/>
      <c r="AD30"/>
      <c r="AE30"/>
      <c r="AF30"/>
      <c r="AG30"/>
    </row>
    <row r="31" spans="1:33" s="139" customFormat="1" ht="14.1" customHeight="1">
      <c r="A31" s="169">
        <v>24</v>
      </c>
      <c r="B31" s="167" t="s">
        <v>163</v>
      </c>
      <c r="C31" s="170">
        <v>20</v>
      </c>
      <c r="D31" s="170">
        <v>8</v>
      </c>
      <c r="E31" s="170">
        <v>12</v>
      </c>
      <c r="F31" s="170"/>
      <c r="G31" s="170"/>
      <c r="H31" s="170"/>
      <c r="I31" s="170"/>
      <c r="J31" s="170"/>
      <c r="K31" s="170">
        <v>8</v>
      </c>
      <c r="L31" s="170">
        <f t="shared" si="6"/>
        <v>12</v>
      </c>
      <c r="M31" s="170"/>
      <c r="N31" s="170"/>
      <c r="O31" s="170"/>
      <c r="P31" s="170"/>
      <c r="Q31" s="170"/>
      <c r="R31" s="170"/>
      <c r="S31" s="170" t="s">
        <v>15</v>
      </c>
      <c r="T31" s="170"/>
      <c r="U31" s="170"/>
      <c r="V31" s="197">
        <v>2</v>
      </c>
      <c r="W31" s="170"/>
      <c r="X31" s="170"/>
      <c r="Y31" s="170"/>
      <c r="Z31" s="197">
        <v>2</v>
      </c>
      <c r="AA31" s="159" t="s">
        <v>130</v>
      </c>
      <c r="AC31"/>
      <c r="AD31"/>
      <c r="AE31"/>
      <c r="AF31"/>
      <c r="AG31"/>
    </row>
    <row r="32" spans="1:33" s="139" customFormat="1" ht="14.1" customHeight="1">
      <c r="A32" s="169">
        <v>25</v>
      </c>
      <c r="B32" s="167" t="s">
        <v>164</v>
      </c>
      <c r="C32" s="170">
        <v>30</v>
      </c>
      <c r="D32" s="170">
        <v>8</v>
      </c>
      <c r="E32" s="170">
        <v>6</v>
      </c>
      <c r="F32" s="170">
        <v>16</v>
      </c>
      <c r="G32" s="170"/>
      <c r="H32" s="170"/>
      <c r="I32" s="170"/>
      <c r="J32" s="170"/>
      <c r="K32" s="170"/>
      <c r="L32" s="170"/>
      <c r="M32" s="170">
        <v>8</v>
      </c>
      <c r="N32" s="170">
        <f>E32+F32</f>
        <v>22</v>
      </c>
      <c r="O32" s="170"/>
      <c r="P32" s="170"/>
      <c r="Q32" s="170"/>
      <c r="R32" s="170"/>
      <c r="S32" s="170" t="s">
        <v>15</v>
      </c>
      <c r="T32" s="170"/>
      <c r="U32" s="170"/>
      <c r="V32" s="197"/>
      <c r="W32" s="170">
        <v>2</v>
      </c>
      <c r="X32" s="170"/>
      <c r="Y32" s="170"/>
      <c r="Z32" s="198">
        <v>2</v>
      </c>
      <c r="AA32" s="159" t="s">
        <v>130</v>
      </c>
      <c r="AC32"/>
      <c r="AD32"/>
      <c r="AE32"/>
      <c r="AF32"/>
      <c r="AG32"/>
    </row>
    <row r="33" spans="1:33" s="139" customFormat="1" ht="14.1" customHeight="1">
      <c r="A33" s="169">
        <v>26</v>
      </c>
      <c r="B33" s="167" t="s">
        <v>165</v>
      </c>
      <c r="C33" s="170">
        <v>60</v>
      </c>
      <c r="D33" s="170">
        <v>18</v>
      </c>
      <c r="E33" s="170">
        <v>14</v>
      </c>
      <c r="F33" s="170">
        <v>28</v>
      </c>
      <c r="G33" s="170"/>
      <c r="H33" s="170"/>
      <c r="I33" s="170"/>
      <c r="J33" s="170"/>
      <c r="K33" s="170"/>
      <c r="L33" s="170"/>
      <c r="M33" s="170">
        <v>18</v>
      </c>
      <c r="N33" s="170">
        <f t="shared" ref="N33:N37" si="7">E33+F33</f>
        <v>42</v>
      </c>
      <c r="O33" s="170"/>
      <c r="P33" s="170"/>
      <c r="Q33" s="170"/>
      <c r="R33" s="170"/>
      <c r="S33" s="170" t="s">
        <v>18</v>
      </c>
      <c r="T33" s="170"/>
      <c r="U33" s="170"/>
      <c r="V33" s="197"/>
      <c r="W33" s="170">
        <v>4</v>
      </c>
      <c r="X33" s="170"/>
      <c r="Y33" s="170"/>
      <c r="Z33" s="198">
        <v>4</v>
      </c>
      <c r="AA33" s="159" t="s">
        <v>130</v>
      </c>
      <c r="AC33"/>
      <c r="AD33"/>
      <c r="AE33"/>
      <c r="AF33"/>
      <c r="AG33"/>
    </row>
    <row r="34" spans="1:33" s="139" customFormat="1" ht="14.1" customHeight="1">
      <c r="A34" s="169">
        <v>27</v>
      </c>
      <c r="B34" s="167" t="s">
        <v>166</v>
      </c>
      <c r="C34" s="170">
        <v>60</v>
      </c>
      <c r="D34" s="170">
        <v>20</v>
      </c>
      <c r="E34" s="170">
        <v>24</v>
      </c>
      <c r="F34" s="170">
        <v>16</v>
      </c>
      <c r="G34" s="170"/>
      <c r="H34" s="170"/>
      <c r="I34" s="170"/>
      <c r="J34" s="170"/>
      <c r="K34" s="170"/>
      <c r="L34" s="170"/>
      <c r="M34" s="170">
        <v>20</v>
      </c>
      <c r="N34" s="170">
        <f t="shared" si="7"/>
        <v>40</v>
      </c>
      <c r="O34" s="170"/>
      <c r="P34" s="170"/>
      <c r="Q34" s="170"/>
      <c r="R34" s="170"/>
      <c r="S34" s="170" t="s">
        <v>18</v>
      </c>
      <c r="T34" s="170"/>
      <c r="U34" s="170"/>
      <c r="V34" s="197"/>
      <c r="W34" s="170">
        <v>4</v>
      </c>
      <c r="X34" s="170"/>
      <c r="Y34" s="170"/>
      <c r="Z34" s="198">
        <v>4</v>
      </c>
      <c r="AA34" s="159" t="s">
        <v>130</v>
      </c>
      <c r="AC34"/>
      <c r="AD34"/>
      <c r="AE34"/>
      <c r="AF34"/>
      <c r="AG34"/>
    </row>
    <row r="35" spans="1:33" s="139" customFormat="1" ht="14.1" customHeight="1">
      <c r="A35" s="169">
        <v>28</v>
      </c>
      <c r="B35" s="167" t="s">
        <v>167</v>
      </c>
      <c r="C35" s="170">
        <v>30</v>
      </c>
      <c r="D35" s="170">
        <v>12</v>
      </c>
      <c r="E35" s="170">
        <v>18</v>
      </c>
      <c r="F35" s="170"/>
      <c r="G35" s="170"/>
      <c r="H35" s="170"/>
      <c r="I35" s="170"/>
      <c r="J35" s="170"/>
      <c r="K35" s="170"/>
      <c r="L35" s="170"/>
      <c r="M35" s="170">
        <v>12</v>
      </c>
      <c r="N35" s="170">
        <f t="shared" si="7"/>
        <v>18</v>
      </c>
      <c r="O35" s="170"/>
      <c r="P35" s="170"/>
      <c r="Q35" s="170"/>
      <c r="R35" s="170"/>
      <c r="S35" s="170" t="s">
        <v>15</v>
      </c>
      <c r="T35" s="170"/>
      <c r="U35" s="170"/>
      <c r="V35" s="197"/>
      <c r="W35" s="170">
        <v>2</v>
      </c>
      <c r="X35" s="170"/>
      <c r="Y35" s="170"/>
      <c r="Z35" s="198">
        <v>2</v>
      </c>
      <c r="AA35" s="159" t="s">
        <v>130</v>
      </c>
      <c r="AC35"/>
      <c r="AD35"/>
      <c r="AE35"/>
      <c r="AF35"/>
      <c r="AG35"/>
    </row>
    <row r="36" spans="1:33" s="139" customFormat="1" ht="14.1" customHeight="1">
      <c r="A36" s="169">
        <v>29</v>
      </c>
      <c r="B36" s="167" t="s">
        <v>168</v>
      </c>
      <c r="C36" s="170">
        <v>40</v>
      </c>
      <c r="D36" s="170">
        <v>10</v>
      </c>
      <c r="E36" s="170">
        <v>30</v>
      </c>
      <c r="F36" s="170"/>
      <c r="G36" s="170"/>
      <c r="H36" s="170"/>
      <c r="I36" s="170"/>
      <c r="J36" s="170"/>
      <c r="K36" s="170"/>
      <c r="L36" s="170"/>
      <c r="M36" s="170">
        <v>10</v>
      </c>
      <c r="N36" s="170">
        <f t="shared" si="7"/>
        <v>30</v>
      </c>
      <c r="O36" s="170"/>
      <c r="P36" s="170"/>
      <c r="Q36" s="170"/>
      <c r="R36" s="170"/>
      <c r="S36" s="170" t="s">
        <v>15</v>
      </c>
      <c r="T36" s="170"/>
      <c r="U36" s="170"/>
      <c r="V36" s="197"/>
      <c r="W36" s="170">
        <v>2</v>
      </c>
      <c r="X36" s="170"/>
      <c r="Y36" s="170"/>
      <c r="Z36" s="198">
        <v>2</v>
      </c>
      <c r="AA36" s="159" t="s">
        <v>224</v>
      </c>
      <c r="AC36"/>
      <c r="AD36"/>
      <c r="AE36"/>
      <c r="AF36"/>
      <c r="AG36"/>
    </row>
    <row r="37" spans="1:33" s="139" customFormat="1" ht="14.1" customHeight="1">
      <c r="A37" s="169">
        <v>30</v>
      </c>
      <c r="B37" s="167" t="s">
        <v>169</v>
      </c>
      <c r="C37" s="170">
        <v>20</v>
      </c>
      <c r="D37" s="170">
        <v>4</v>
      </c>
      <c r="E37" s="170">
        <v>8</v>
      </c>
      <c r="F37" s="170">
        <v>8</v>
      </c>
      <c r="G37" s="170"/>
      <c r="H37" s="170"/>
      <c r="I37" s="170"/>
      <c r="J37" s="170"/>
      <c r="K37" s="170"/>
      <c r="L37" s="170"/>
      <c r="M37" s="170">
        <v>4</v>
      </c>
      <c r="N37" s="170">
        <f t="shared" si="7"/>
        <v>16</v>
      </c>
      <c r="O37" s="170"/>
      <c r="P37" s="170"/>
      <c r="Q37" s="170"/>
      <c r="R37" s="170"/>
      <c r="S37" s="170" t="s">
        <v>15</v>
      </c>
      <c r="T37" s="170"/>
      <c r="U37" s="170"/>
      <c r="V37" s="197"/>
      <c r="W37" s="170">
        <v>2</v>
      </c>
      <c r="X37" s="170"/>
      <c r="Y37" s="170"/>
      <c r="Z37" s="198">
        <v>2</v>
      </c>
      <c r="AA37" s="159" t="s">
        <v>130</v>
      </c>
      <c r="AC37"/>
      <c r="AD37"/>
      <c r="AE37"/>
      <c r="AF37"/>
      <c r="AG37"/>
    </row>
    <row r="38" spans="1:33" s="139" customFormat="1" ht="14.1" customHeight="1">
      <c r="A38" s="169">
        <v>31</v>
      </c>
      <c r="B38" s="167" t="s">
        <v>170</v>
      </c>
      <c r="C38" s="170">
        <v>30</v>
      </c>
      <c r="D38" s="170">
        <v>10</v>
      </c>
      <c r="E38" s="170"/>
      <c r="F38" s="170">
        <v>20</v>
      </c>
      <c r="G38" s="170"/>
      <c r="H38" s="170"/>
      <c r="I38" s="170"/>
      <c r="J38" s="170"/>
      <c r="K38" s="170"/>
      <c r="L38" s="170"/>
      <c r="M38" s="170"/>
      <c r="N38" s="170"/>
      <c r="O38" s="170">
        <v>10</v>
      </c>
      <c r="P38" s="170">
        <f>E38+F38</f>
        <v>20</v>
      </c>
      <c r="Q38" s="170"/>
      <c r="R38" s="170"/>
      <c r="S38" s="170" t="s">
        <v>15</v>
      </c>
      <c r="T38" s="170"/>
      <c r="U38" s="170"/>
      <c r="V38" s="197"/>
      <c r="W38" s="170"/>
      <c r="X38" s="170">
        <v>3</v>
      </c>
      <c r="Y38" s="170"/>
      <c r="Z38" s="198">
        <v>3</v>
      </c>
      <c r="AA38" s="159" t="s">
        <v>130</v>
      </c>
      <c r="AC38"/>
      <c r="AD38"/>
      <c r="AE38"/>
      <c r="AF38"/>
      <c r="AG38"/>
    </row>
    <row r="39" spans="1:33" s="139" customFormat="1" ht="14.1" customHeight="1">
      <c r="A39" s="169">
        <v>32</v>
      </c>
      <c r="B39" s="167" t="s">
        <v>171</v>
      </c>
      <c r="C39" s="170">
        <v>15</v>
      </c>
      <c r="D39" s="170">
        <v>5</v>
      </c>
      <c r="E39" s="170">
        <v>6</v>
      </c>
      <c r="F39" s="170">
        <v>4</v>
      </c>
      <c r="G39" s="170"/>
      <c r="H39" s="170"/>
      <c r="I39" s="170"/>
      <c r="J39" s="170"/>
      <c r="K39" s="170"/>
      <c r="L39" s="170"/>
      <c r="M39" s="170"/>
      <c r="N39" s="170"/>
      <c r="O39" s="170">
        <v>5</v>
      </c>
      <c r="P39" s="170">
        <f t="shared" ref="P39:P44" si="8">E39+F39</f>
        <v>10</v>
      </c>
      <c r="Q39" s="170"/>
      <c r="R39" s="170"/>
      <c r="S39" s="170" t="s">
        <v>15</v>
      </c>
      <c r="T39" s="170"/>
      <c r="U39" s="170"/>
      <c r="V39" s="197"/>
      <c r="W39" s="170"/>
      <c r="X39" s="170">
        <v>1</v>
      </c>
      <c r="Y39" s="170"/>
      <c r="Z39" s="198">
        <v>1</v>
      </c>
      <c r="AA39" s="159" t="s">
        <v>130</v>
      </c>
      <c r="AC39"/>
      <c r="AD39"/>
      <c r="AE39"/>
      <c r="AF39"/>
      <c r="AG39"/>
    </row>
    <row r="40" spans="1:33" s="139" customFormat="1" ht="14.1" customHeight="1">
      <c r="A40" s="169">
        <v>33</v>
      </c>
      <c r="B40" s="167" t="s">
        <v>172</v>
      </c>
      <c r="C40" s="170">
        <v>30</v>
      </c>
      <c r="D40" s="170">
        <v>14</v>
      </c>
      <c r="E40" s="170">
        <v>16</v>
      </c>
      <c r="F40" s="170"/>
      <c r="G40" s="170"/>
      <c r="H40" s="170"/>
      <c r="I40" s="170"/>
      <c r="J40" s="170"/>
      <c r="K40" s="170"/>
      <c r="L40" s="170"/>
      <c r="M40" s="170"/>
      <c r="N40" s="170"/>
      <c r="O40" s="170">
        <v>14</v>
      </c>
      <c r="P40" s="170">
        <f t="shared" si="8"/>
        <v>16</v>
      </c>
      <c r="Q40" s="170"/>
      <c r="R40" s="170"/>
      <c r="S40" s="170" t="s">
        <v>15</v>
      </c>
      <c r="T40" s="170"/>
      <c r="U40" s="170"/>
      <c r="V40" s="197"/>
      <c r="W40" s="170"/>
      <c r="X40" s="170">
        <v>3</v>
      </c>
      <c r="Y40" s="170"/>
      <c r="Z40" s="198">
        <v>3</v>
      </c>
      <c r="AA40" s="159" t="s">
        <v>136</v>
      </c>
      <c r="AC40"/>
      <c r="AD40"/>
      <c r="AE40"/>
      <c r="AF40"/>
      <c r="AG40"/>
    </row>
    <row r="41" spans="1:33" s="139" customFormat="1" ht="14.1" customHeight="1">
      <c r="A41" s="169">
        <v>34</v>
      </c>
      <c r="B41" s="167" t="s">
        <v>173</v>
      </c>
      <c r="C41" s="170">
        <v>22</v>
      </c>
      <c r="D41" s="170">
        <v>22</v>
      </c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>
        <v>22</v>
      </c>
      <c r="P41" s="170"/>
      <c r="Q41" s="170"/>
      <c r="R41" s="170"/>
      <c r="S41" s="170" t="s">
        <v>15</v>
      </c>
      <c r="T41" s="170"/>
      <c r="U41" s="170"/>
      <c r="V41" s="197"/>
      <c r="W41" s="170"/>
      <c r="X41" s="170">
        <v>2</v>
      </c>
      <c r="Y41" s="170"/>
      <c r="Z41" s="198">
        <v>2</v>
      </c>
      <c r="AA41" s="159" t="s">
        <v>130</v>
      </c>
      <c r="AC41"/>
      <c r="AD41"/>
      <c r="AE41"/>
      <c r="AF41"/>
      <c r="AG41"/>
    </row>
    <row r="42" spans="1:33" s="139" customFormat="1" ht="14.1" customHeight="1">
      <c r="A42" s="169">
        <v>35</v>
      </c>
      <c r="B42" s="167" t="s">
        <v>174</v>
      </c>
      <c r="C42" s="170">
        <v>30</v>
      </c>
      <c r="D42" s="170">
        <v>14</v>
      </c>
      <c r="E42" s="170"/>
      <c r="F42" s="170">
        <v>16</v>
      </c>
      <c r="G42" s="170"/>
      <c r="H42" s="170"/>
      <c r="I42" s="170"/>
      <c r="J42" s="170"/>
      <c r="K42" s="170"/>
      <c r="L42" s="170"/>
      <c r="M42" s="170"/>
      <c r="N42" s="170"/>
      <c r="O42" s="170">
        <v>14</v>
      </c>
      <c r="P42" s="170">
        <f t="shared" si="8"/>
        <v>16</v>
      </c>
      <c r="Q42" s="170"/>
      <c r="R42" s="170"/>
      <c r="S42" s="170" t="s">
        <v>15</v>
      </c>
      <c r="T42" s="170"/>
      <c r="U42" s="170"/>
      <c r="V42" s="197"/>
      <c r="W42" s="170"/>
      <c r="X42" s="170">
        <v>3</v>
      </c>
      <c r="Y42" s="170"/>
      <c r="Z42" s="198">
        <v>3</v>
      </c>
      <c r="AA42" s="159" t="s">
        <v>131</v>
      </c>
      <c r="AC42"/>
      <c r="AD42"/>
      <c r="AE42"/>
      <c r="AF42"/>
      <c r="AG42"/>
    </row>
    <row r="43" spans="1:33" s="139" customFormat="1" ht="14.1" customHeight="1">
      <c r="A43" s="169">
        <v>36</v>
      </c>
      <c r="B43" s="167" t="s">
        <v>175</v>
      </c>
      <c r="C43" s="170">
        <v>20</v>
      </c>
      <c r="D43" s="170">
        <v>20</v>
      </c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>
        <v>20</v>
      </c>
      <c r="P43" s="170"/>
      <c r="Q43" s="170"/>
      <c r="R43" s="170"/>
      <c r="S43" s="170" t="s">
        <v>18</v>
      </c>
      <c r="T43" s="170"/>
      <c r="U43" s="170"/>
      <c r="V43" s="197"/>
      <c r="W43" s="170"/>
      <c r="X43" s="170">
        <v>2</v>
      </c>
      <c r="Y43" s="170"/>
      <c r="Z43" s="198">
        <v>2</v>
      </c>
      <c r="AA43" s="159" t="s">
        <v>130</v>
      </c>
      <c r="AC43"/>
      <c r="AD43"/>
      <c r="AE43"/>
      <c r="AF43"/>
      <c r="AG43"/>
    </row>
    <row r="44" spans="1:33" s="139" customFormat="1" ht="14.1" customHeight="1">
      <c r="A44" s="169">
        <v>37</v>
      </c>
      <c r="B44" s="167" t="s">
        <v>176</v>
      </c>
      <c r="C44" s="170">
        <v>30</v>
      </c>
      <c r="D44" s="170">
        <v>20</v>
      </c>
      <c r="E44" s="170">
        <v>10</v>
      </c>
      <c r="F44" s="170"/>
      <c r="G44" s="170"/>
      <c r="H44" s="170"/>
      <c r="I44" s="170"/>
      <c r="J44" s="170"/>
      <c r="K44" s="170"/>
      <c r="L44" s="170"/>
      <c r="M44" s="170"/>
      <c r="N44" s="170"/>
      <c r="O44" s="170">
        <v>20</v>
      </c>
      <c r="P44" s="170">
        <f t="shared" si="8"/>
        <v>10</v>
      </c>
      <c r="Q44" s="170"/>
      <c r="R44" s="170"/>
      <c r="S44" s="170" t="s">
        <v>18</v>
      </c>
      <c r="T44" s="170"/>
      <c r="U44" s="170"/>
      <c r="V44" s="197"/>
      <c r="W44" s="170"/>
      <c r="X44" s="170">
        <v>2</v>
      </c>
      <c r="Y44" s="170"/>
      <c r="Z44" s="198">
        <v>2</v>
      </c>
      <c r="AA44" s="159" t="s">
        <v>130</v>
      </c>
      <c r="AC44"/>
      <c r="AD44"/>
      <c r="AE44"/>
      <c r="AF44"/>
      <c r="AG44"/>
    </row>
    <row r="45" spans="1:33" s="139" customFormat="1" ht="14.1" customHeight="1">
      <c r="A45" s="169">
        <v>38</v>
      </c>
      <c r="B45" s="167" t="s">
        <v>177</v>
      </c>
      <c r="C45" s="170">
        <v>30</v>
      </c>
      <c r="D45" s="170">
        <v>6</v>
      </c>
      <c r="E45" s="170">
        <v>4</v>
      </c>
      <c r="F45" s="170">
        <v>20</v>
      </c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>
        <v>6</v>
      </c>
      <c r="R45" s="170">
        <f>E45+F45</f>
        <v>24</v>
      </c>
      <c r="S45" s="170" t="s">
        <v>18</v>
      </c>
      <c r="T45" s="170"/>
      <c r="U45" s="170"/>
      <c r="V45" s="197"/>
      <c r="W45" s="170"/>
      <c r="X45" s="170"/>
      <c r="Y45" s="170">
        <v>2</v>
      </c>
      <c r="Z45" s="198">
        <v>2</v>
      </c>
      <c r="AA45" s="159" t="s">
        <v>136</v>
      </c>
      <c r="AC45"/>
      <c r="AD45"/>
      <c r="AE45"/>
      <c r="AF45"/>
      <c r="AG45"/>
    </row>
    <row r="46" spans="1:33" s="139" customFormat="1" ht="14.1" customHeight="1">
      <c r="A46" s="169">
        <v>39</v>
      </c>
      <c r="B46" s="167" t="s">
        <v>178</v>
      </c>
      <c r="C46" s="170">
        <v>36</v>
      </c>
      <c r="D46" s="170">
        <v>12</v>
      </c>
      <c r="E46" s="170">
        <v>10</v>
      </c>
      <c r="F46" s="170">
        <v>14</v>
      </c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>
        <v>12</v>
      </c>
      <c r="R46" s="170">
        <f t="shared" ref="R46:R49" si="9">E46+F46</f>
        <v>24</v>
      </c>
      <c r="S46" s="170" t="s">
        <v>15</v>
      </c>
      <c r="T46" s="170"/>
      <c r="U46" s="170"/>
      <c r="V46" s="197"/>
      <c r="W46" s="170"/>
      <c r="X46" s="170"/>
      <c r="Y46" s="170">
        <v>2</v>
      </c>
      <c r="Z46" s="198">
        <v>2</v>
      </c>
      <c r="AA46" s="159" t="s">
        <v>131</v>
      </c>
      <c r="AC46"/>
      <c r="AD46"/>
      <c r="AE46"/>
      <c r="AF46"/>
      <c r="AG46"/>
    </row>
    <row r="47" spans="1:33" s="139" customFormat="1" ht="14.1" customHeight="1">
      <c r="A47" s="169">
        <v>40</v>
      </c>
      <c r="B47" s="167" t="s">
        <v>179</v>
      </c>
      <c r="C47" s="170">
        <v>41</v>
      </c>
      <c r="D47" s="170">
        <v>15</v>
      </c>
      <c r="E47" s="170">
        <v>8</v>
      </c>
      <c r="F47" s="170">
        <v>18</v>
      </c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>
        <v>15</v>
      </c>
      <c r="R47" s="170">
        <f t="shared" si="9"/>
        <v>26</v>
      </c>
      <c r="S47" s="170" t="s">
        <v>18</v>
      </c>
      <c r="T47" s="170"/>
      <c r="U47" s="170"/>
      <c r="V47" s="170"/>
      <c r="W47" s="170"/>
      <c r="X47" s="170"/>
      <c r="Y47" s="170">
        <v>2</v>
      </c>
      <c r="Z47" s="171">
        <v>2</v>
      </c>
      <c r="AA47" s="159" t="s">
        <v>130</v>
      </c>
      <c r="AC47"/>
      <c r="AD47"/>
      <c r="AE47"/>
      <c r="AF47"/>
      <c r="AG47"/>
    </row>
    <row r="48" spans="1:33" s="139" customFormat="1" ht="14.1" customHeight="1">
      <c r="A48" s="169">
        <v>41</v>
      </c>
      <c r="B48" s="167" t="s">
        <v>180</v>
      </c>
      <c r="C48" s="170">
        <v>15</v>
      </c>
      <c r="D48" s="170">
        <v>3</v>
      </c>
      <c r="E48" s="170"/>
      <c r="F48" s="170">
        <v>12</v>
      </c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>
        <v>3</v>
      </c>
      <c r="R48" s="170">
        <f t="shared" si="9"/>
        <v>12</v>
      </c>
      <c r="S48" s="170" t="s">
        <v>15</v>
      </c>
      <c r="T48" s="170"/>
      <c r="U48" s="170"/>
      <c r="V48" s="170"/>
      <c r="W48" s="170"/>
      <c r="X48" s="170"/>
      <c r="Y48" s="170">
        <v>1</v>
      </c>
      <c r="Z48" s="171">
        <v>1</v>
      </c>
      <c r="AA48" s="159" t="s">
        <v>130</v>
      </c>
      <c r="AB48"/>
      <c r="AC48"/>
      <c r="AD48"/>
      <c r="AE48"/>
      <c r="AF48"/>
      <c r="AG48"/>
    </row>
    <row r="49" spans="1:33" s="139" customFormat="1" ht="14.1" customHeight="1">
      <c r="A49" s="169">
        <v>42</v>
      </c>
      <c r="B49" s="167" t="s">
        <v>181</v>
      </c>
      <c r="C49" s="170">
        <v>20</v>
      </c>
      <c r="D49" s="170">
        <v>12</v>
      </c>
      <c r="E49" s="170">
        <v>8</v>
      </c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>
        <v>12</v>
      </c>
      <c r="R49" s="170">
        <f t="shared" si="9"/>
        <v>8</v>
      </c>
      <c r="S49" s="170" t="s">
        <v>15</v>
      </c>
      <c r="T49" s="170"/>
      <c r="U49" s="170"/>
      <c r="V49" s="170"/>
      <c r="W49" s="170"/>
      <c r="X49" s="170"/>
      <c r="Y49" s="170">
        <v>1</v>
      </c>
      <c r="Z49" s="171">
        <v>1</v>
      </c>
      <c r="AA49" s="159" t="s">
        <v>130</v>
      </c>
      <c r="AC49" s="145"/>
      <c r="AD49"/>
      <c r="AE49"/>
      <c r="AF49"/>
      <c r="AG49"/>
    </row>
    <row r="50" spans="1:33" s="139" customFormat="1" ht="14.1" customHeight="1">
      <c r="A50" s="169">
        <v>43</v>
      </c>
      <c r="B50" s="167" t="s">
        <v>182</v>
      </c>
      <c r="C50" s="170">
        <v>30</v>
      </c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>
        <v>30</v>
      </c>
      <c r="S50" s="170" t="s">
        <v>15</v>
      </c>
      <c r="T50" s="170"/>
      <c r="U50" s="170"/>
      <c r="V50" s="170"/>
      <c r="W50" s="170"/>
      <c r="X50" s="170"/>
      <c r="Y50" s="170">
        <v>3</v>
      </c>
      <c r="Z50" s="171">
        <v>3</v>
      </c>
      <c r="AA50" s="159" t="s">
        <v>130</v>
      </c>
      <c r="AC50"/>
      <c r="AD50"/>
      <c r="AE50"/>
      <c r="AF50"/>
      <c r="AG50"/>
    </row>
    <row r="51" spans="1:33" s="139" customFormat="1" ht="14.1" customHeight="1">
      <c r="A51" s="169">
        <v>44</v>
      </c>
      <c r="B51" s="160" t="s">
        <v>183</v>
      </c>
      <c r="C51" s="170"/>
      <c r="D51" s="173"/>
      <c r="E51" s="173"/>
      <c r="F51" s="173"/>
      <c r="G51" s="148"/>
      <c r="H51" s="173"/>
      <c r="I51" s="173"/>
      <c r="J51" s="173"/>
      <c r="K51" s="173"/>
      <c r="L51" s="173"/>
      <c r="M51" s="173"/>
      <c r="N51" s="173"/>
      <c r="O51" s="173"/>
      <c r="P51" s="148"/>
      <c r="Q51" s="173"/>
      <c r="R51" s="173"/>
      <c r="S51" s="173" t="s">
        <v>15</v>
      </c>
      <c r="T51" s="173"/>
      <c r="U51" s="148"/>
      <c r="V51" s="173"/>
      <c r="W51" s="173"/>
      <c r="X51" s="173"/>
      <c r="Y51" s="173">
        <v>5</v>
      </c>
      <c r="Z51" s="174">
        <v>5</v>
      </c>
      <c r="AA51" s="159"/>
      <c r="AC51"/>
      <c r="AD51"/>
      <c r="AE51"/>
      <c r="AF51"/>
      <c r="AG51"/>
    </row>
    <row r="52" spans="1:33" s="139" customFormat="1" ht="14.1" customHeight="1" thickBot="1">
      <c r="A52" s="212">
        <v>45</v>
      </c>
      <c r="B52" s="160" t="s">
        <v>185</v>
      </c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 t="s">
        <v>18</v>
      </c>
      <c r="T52" s="173"/>
      <c r="U52" s="173"/>
      <c r="V52" s="173"/>
      <c r="W52" s="173"/>
      <c r="X52" s="173"/>
      <c r="Y52" s="173">
        <v>2</v>
      </c>
      <c r="Z52" s="174">
        <v>2</v>
      </c>
      <c r="AA52" s="213"/>
      <c r="AC52"/>
      <c r="AD52"/>
      <c r="AE52"/>
      <c r="AF52"/>
      <c r="AG52"/>
    </row>
    <row r="53" spans="1:33" s="226" customFormat="1" ht="14.1" customHeight="1" thickBot="1">
      <c r="A53" s="236" t="s">
        <v>223</v>
      </c>
      <c r="B53" s="237"/>
      <c r="C53" s="217">
        <f>SUM(I53:R53)</f>
        <v>540</v>
      </c>
      <c r="D53" s="217"/>
      <c r="E53" s="217"/>
      <c r="F53" s="217"/>
      <c r="G53" s="218"/>
      <c r="H53" s="218"/>
      <c r="I53" s="219">
        <v>34</v>
      </c>
      <c r="J53" s="224">
        <v>56</v>
      </c>
      <c r="K53" s="219">
        <v>55</v>
      </c>
      <c r="L53" s="224">
        <v>35</v>
      </c>
      <c r="M53" s="219">
        <v>43</v>
      </c>
      <c r="N53" s="224">
        <v>77</v>
      </c>
      <c r="O53" s="219">
        <v>35</v>
      </c>
      <c r="P53" s="224">
        <v>85</v>
      </c>
      <c r="Q53" s="219">
        <v>53</v>
      </c>
      <c r="R53" s="224">
        <v>67</v>
      </c>
      <c r="S53" s="217"/>
      <c r="T53" s="217"/>
      <c r="U53" s="217">
        <v>9</v>
      </c>
      <c r="V53" s="217">
        <v>9</v>
      </c>
      <c r="W53" s="217">
        <v>12</v>
      </c>
      <c r="X53" s="217">
        <v>12</v>
      </c>
      <c r="Y53" s="217">
        <v>12</v>
      </c>
      <c r="Z53" s="219">
        <f>SUM(T53:Y53)</f>
        <v>54</v>
      </c>
      <c r="AA53" s="225"/>
      <c r="AE53" s="227"/>
      <c r="AF53" s="227"/>
    </row>
    <row r="54" spans="1:33" s="200" customFormat="1" ht="14.1" customHeight="1">
      <c r="A54" s="220">
        <v>46</v>
      </c>
      <c r="B54" s="214" t="s">
        <v>215</v>
      </c>
      <c r="C54" s="215">
        <v>30</v>
      </c>
      <c r="D54" s="215">
        <v>10</v>
      </c>
      <c r="E54" s="215">
        <v>20</v>
      </c>
      <c r="F54" s="215"/>
      <c r="G54" s="215"/>
      <c r="H54" s="215"/>
      <c r="I54" s="215">
        <v>10</v>
      </c>
      <c r="J54" s="181">
        <f t="shared" ref="J54:J59" si="10">E54+F54</f>
        <v>20</v>
      </c>
      <c r="K54" s="215"/>
      <c r="L54" s="215"/>
      <c r="M54" s="215"/>
      <c r="N54" s="215"/>
      <c r="O54" s="215"/>
      <c r="P54" s="215"/>
      <c r="Q54" s="215"/>
      <c r="R54" s="215"/>
      <c r="S54" s="216" t="s">
        <v>15</v>
      </c>
      <c r="T54" s="215"/>
      <c r="U54" s="216">
        <v>3</v>
      </c>
      <c r="V54" s="215"/>
      <c r="W54" s="215"/>
      <c r="X54" s="215"/>
      <c r="Y54" s="215"/>
      <c r="Z54" s="216">
        <v>3</v>
      </c>
      <c r="AA54" s="159" t="s">
        <v>130</v>
      </c>
      <c r="AE54" s="201"/>
      <c r="AF54" s="201"/>
    </row>
    <row r="55" spans="1:33" s="200" customFormat="1" ht="14.1" customHeight="1">
      <c r="A55" s="221">
        <v>47</v>
      </c>
      <c r="B55" s="203" t="s">
        <v>216</v>
      </c>
      <c r="C55" s="202">
        <v>30</v>
      </c>
      <c r="D55" s="202">
        <v>16</v>
      </c>
      <c r="E55" s="202">
        <v>8</v>
      </c>
      <c r="F55" s="202">
        <v>6</v>
      </c>
      <c r="G55" s="202"/>
      <c r="H55" s="202"/>
      <c r="I55" s="202">
        <v>16</v>
      </c>
      <c r="J55" s="181">
        <f t="shared" si="10"/>
        <v>14</v>
      </c>
      <c r="K55" s="202"/>
      <c r="L55" s="202"/>
      <c r="M55" s="202"/>
      <c r="N55" s="202"/>
      <c r="O55" s="202"/>
      <c r="P55" s="202"/>
      <c r="Q55" s="202"/>
      <c r="R55" s="202"/>
      <c r="S55" s="181" t="s">
        <v>15</v>
      </c>
      <c r="T55" s="202"/>
      <c r="U55" s="181">
        <v>3</v>
      </c>
      <c r="V55" s="202"/>
      <c r="W55" s="202"/>
      <c r="X55" s="202"/>
      <c r="Y55" s="202"/>
      <c r="Z55" s="181">
        <v>3</v>
      </c>
      <c r="AA55" s="159" t="s">
        <v>132</v>
      </c>
      <c r="AE55" s="201"/>
      <c r="AF55" s="201"/>
    </row>
    <row r="56" spans="1:33" s="200" customFormat="1" ht="14.1" customHeight="1">
      <c r="A56" s="221">
        <v>48</v>
      </c>
      <c r="B56" s="203" t="s">
        <v>217</v>
      </c>
      <c r="C56" s="202">
        <v>30</v>
      </c>
      <c r="D56" s="202">
        <v>10</v>
      </c>
      <c r="E56" s="202">
        <v>8</v>
      </c>
      <c r="F56" s="202">
        <v>12</v>
      </c>
      <c r="G56" s="202"/>
      <c r="H56" s="202"/>
      <c r="I56" s="202">
        <v>10</v>
      </c>
      <c r="J56" s="181">
        <f t="shared" si="10"/>
        <v>20</v>
      </c>
      <c r="K56" s="202"/>
      <c r="L56" s="202"/>
      <c r="M56" s="202"/>
      <c r="N56" s="202"/>
      <c r="O56" s="202"/>
      <c r="P56" s="202"/>
      <c r="Q56" s="202"/>
      <c r="R56" s="202"/>
      <c r="S56" s="181" t="s">
        <v>15</v>
      </c>
      <c r="T56" s="202"/>
      <c r="U56" s="181">
        <v>3</v>
      </c>
      <c r="V56" s="202"/>
      <c r="W56" s="202"/>
      <c r="X56" s="202"/>
      <c r="Y56" s="202"/>
      <c r="Z56" s="181">
        <v>3</v>
      </c>
      <c r="AA56" s="159" t="s">
        <v>131</v>
      </c>
      <c r="AE56" s="201"/>
      <c r="AF56" s="201"/>
    </row>
    <row r="57" spans="1:33" s="200" customFormat="1" ht="14.1" customHeight="1">
      <c r="A57" s="221">
        <v>49</v>
      </c>
      <c r="B57" s="203" t="s">
        <v>218</v>
      </c>
      <c r="C57" s="202">
        <v>30</v>
      </c>
      <c r="D57" s="202">
        <v>10</v>
      </c>
      <c r="E57" s="202">
        <v>10</v>
      </c>
      <c r="F57" s="202">
        <v>10</v>
      </c>
      <c r="G57" s="202"/>
      <c r="H57" s="202"/>
      <c r="I57" s="202">
        <v>10</v>
      </c>
      <c r="J57" s="181">
        <f t="shared" si="10"/>
        <v>20</v>
      </c>
      <c r="K57" s="202"/>
      <c r="L57" s="202"/>
      <c r="M57" s="202"/>
      <c r="N57" s="202"/>
      <c r="O57" s="202"/>
      <c r="P57" s="202"/>
      <c r="Q57" s="202"/>
      <c r="R57" s="202"/>
      <c r="S57" s="181" t="s">
        <v>15</v>
      </c>
      <c r="T57" s="202"/>
      <c r="U57" s="181">
        <v>3</v>
      </c>
      <c r="V57" s="202"/>
      <c r="W57" s="202"/>
      <c r="X57" s="202"/>
      <c r="Y57" s="202"/>
      <c r="Z57" s="181">
        <v>3</v>
      </c>
      <c r="AA57" s="159" t="s">
        <v>130</v>
      </c>
      <c r="AE57" s="201"/>
      <c r="AF57" s="201"/>
    </row>
    <row r="58" spans="1:33" s="200" customFormat="1" ht="14.1" customHeight="1">
      <c r="A58" s="221">
        <v>50</v>
      </c>
      <c r="B58" s="203" t="s">
        <v>219</v>
      </c>
      <c r="C58" s="202">
        <v>30</v>
      </c>
      <c r="D58" s="202">
        <v>16</v>
      </c>
      <c r="E58" s="202"/>
      <c r="F58" s="202">
        <v>14</v>
      </c>
      <c r="G58" s="202"/>
      <c r="H58" s="202"/>
      <c r="I58" s="202">
        <v>16</v>
      </c>
      <c r="J58" s="181">
        <f t="shared" si="10"/>
        <v>14</v>
      </c>
      <c r="K58" s="202"/>
      <c r="L58" s="202"/>
      <c r="M58" s="202"/>
      <c r="N58" s="202"/>
      <c r="O58" s="202"/>
      <c r="P58" s="202"/>
      <c r="Q58" s="202"/>
      <c r="R58" s="202"/>
      <c r="S58" s="181" t="s">
        <v>15</v>
      </c>
      <c r="T58" s="202"/>
      <c r="U58" s="181">
        <v>3</v>
      </c>
      <c r="V58" s="202"/>
      <c r="W58" s="202"/>
      <c r="X58" s="202"/>
      <c r="Y58" s="202"/>
      <c r="Z58" s="181">
        <v>3</v>
      </c>
      <c r="AA58" s="159" t="s">
        <v>130</v>
      </c>
      <c r="AE58" s="201"/>
      <c r="AF58" s="201"/>
    </row>
    <row r="59" spans="1:33" s="200" customFormat="1" ht="14.1" customHeight="1">
      <c r="A59" s="221">
        <v>51</v>
      </c>
      <c r="B59" s="203" t="s">
        <v>220</v>
      </c>
      <c r="C59" s="202">
        <v>30</v>
      </c>
      <c r="D59" s="202"/>
      <c r="E59" s="202">
        <v>24</v>
      </c>
      <c r="F59" s="202">
        <v>6</v>
      </c>
      <c r="G59" s="202"/>
      <c r="H59" s="202"/>
      <c r="I59" s="202"/>
      <c r="J59" s="181">
        <f t="shared" si="10"/>
        <v>30</v>
      </c>
      <c r="K59" s="202"/>
      <c r="L59" s="202"/>
      <c r="M59" s="202"/>
      <c r="N59" s="202"/>
      <c r="O59" s="202"/>
      <c r="P59" s="202"/>
      <c r="Q59" s="202"/>
      <c r="R59" s="202"/>
      <c r="S59" s="181" t="s">
        <v>15</v>
      </c>
      <c r="T59" s="202"/>
      <c r="U59" s="181">
        <v>3</v>
      </c>
      <c r="V59" s="202"/>
      <c r="W59" s="202"/>
      <c r="X59" s="202"/>
      <c r="Y59" s="202"/>
      <c r="Z59" s="181">
        <v>3</v>
      </c>
      <c r="AA59" s="159" t="s">
        <v>133</v>
      </c>
      <c r="AE59" s="201"/>
      <c r="AF59" s="201"/>
    </row>
    <row r="60" spans="1:33" s="200" customFormat="1" ht="14.1" customHeight="1">
      <c r="A60" s="221">
        <v>52</v>
      </c>
      <c r="B60" s="203" t="s">
        <v>209</v>
      </c>
      <c r="C60" s="202">
        <v>30</v>
      </c>
      <c r="D60" s="202">
        <v>20</v>
      </c>
      <c r="E60" s="202">
        <v>10</v>
      </c>
      <c r="F60" s="202"/>
      <c r="G60" s="202"/>
      <c r="H60" s="202"/>
      <c r="I60" s="202"/>
      <c r="J60" s="202"/>
      <c r="K60" s="202">
        <v>20</v>
      </c>
      <c r="L60" s="181">
        <f t="shared" ref="L60:L65" si="11">E60+F60</f>
        <v>10</v>
      </c>
      <c r="M60" s="202"/>
      <c r="N60" s="202"/>
      <c r="O60" s="202"/>
      <c r="P60" s="202"/>
      <c r="Q60" s="202"/>
      <c r="R60" s="202"/>
      <c r="S60" s="202" t="s">
        <v>15</v>
      </c>
      <c r="T60" s="202"/>
      <c r="U60" s="202"/>
      <c r="V60" s="202">
        <v>3</v>
      </c>
      <c r="W60" s="202"/>
      <c r="X60" s="202"/>
      <c r="Y60" s="202"/>
      <c r="Z60" s="202">
        <v>3</v>
      </c>
      <c r="AA60" s="159" t="s">
        <v>130</v>
      </c>
      <c r="AE60" s="201"/>
      <c r="AF60" s="201"/>
    </row>
    <row r="61" spans="1:33" s="200" customFormat="1" ht="14.1" customHeight="1">
      <c r="A61" s="221">
        <v>53</v>
      </c>
      <c r="B61" s="203" t="s">
        <v>210</v>
      </c>
      <c r="C61" s="202">
        <v>30</v>
      </c>
      <c r="D61" s="202">
        <v>20</v>
      </c>
      <c r="E61" s="202">
        <v>10</v>
      </c>
      <c r="F61" s="202"/>
      <c r="G61" s="202"/>
      <c r="H61" s="202"/>
      <c r="I61" s="202"/>
      <c r="J61" s="202"/>
      <c r="K61" s="202">
        <v>20</v>
      </c>
      <c r="L61" s="181">
        <f t="shared" si="11"/>
        <v>10</v>
      </c>
      <c r="M61" s="202"/>
      <c r="N61" s="202"/>
      <c r="O61" s="202"/>
      <c r="P61" s="202"/>
      <c r="Q61" s="202"/>
      <c r="R61" s="202"/>
      <c r="S61" s="202" t="s">
        <v>15</v>
      </c>
      <c r="T61" s="202"/>
      <c r="U61" s="202"/>
      <c r="V61" s="202">
        <v>3</v>
      </c>
      <c r="W61" s="202"/>
      <c r="X61" s="202"/>
      <c r="Y61" s="202"/>
      <c r="Z61" s="202">
        <v>3</v>
      </c>
      <c r="AA61" s="159" t="s">
        <v>130</v>
      </c>
      <c r="AE61" s="201"/>
      <c r="AF61" s="201"/>
    </row>
    <row r="62" spans="1:33" s="200" customFormat="1" ht="14.1" customHeight="1">
      <c r="A62" s="221">
        <v>54</v>
      </c>
      <c r="B62" s="203" t="s">
        <v>211</v>
      </c>
      <c r="C62" s="202">
        <v>30</v>
      </c>
      <c r="D62" s="202">
        <v>20</v>
      </c>
      <c r="E62" s="202">
        <v>10</v>
      </c>
      <c r="F62" s="202"/>
      <c r="G62" s="202"/>
      <c r="H62" s="202"/>
      <c r="I62" s="202"/>
      <c r="J62" s="202"/>
      <c r="K62" s="202">
        <v>20</v>
      </c>
      <c r="L62" s="181">
        <f t="shared" si="11"/>
        <v>10</v>
      </c>
      <c r="M62" s="202"/>
      <c r="N62" s="202"/>
      <c r="O62" s="202"/>
      <c r="P62" s="202"/>
      <c r="Q62" s="202"/>
      <c r="R62" s="202"/>
      <c r="S62" s="202" t="s">
        <v>15</v>
      </c>
      <c r="T62" s="202"/>
      <c r="U62" s="202"/>
      <c r="V62" s="202">
        <v>3</v>
      </c>
      <c r="W62" s="202"/>
      <c r="X62" s="202"/>
      <c r="Y62" s="202"/>
      <c r="Z62" s="202">
        <v>3</v>
      </c>
      <c r="AA62" s="159" t="s">
        <v>130</v>
      </c>
      <c r="AE62" s="201"/>
      <c r="AF62" s="201"/>
    </row>
    <row r="63" spans="1:33" s="200" customFormat="1" ht="14.1" customHeight="1">
      <c r="A63" s="221">
        <v>55</v>
      </c>
      <c r="B63" s="203" t="s">
        <v>212</v>
      </c>
      <c r="C63" s="202">
        <v>30</v>
      </c>
      <c r="D63" s="202">
        <v>16</v>
      </c>
      <c r="E63" s="202"/>
      <c r="F63" s="202">
        <v>14</v>
      </c>
      <c r="G63" s="202"/>
      <c r="H63" s="202"/>
      <c r="I63" s="202"/>
      <c r="J63" s="202"/>
      <c r="K63" s="202">
        <v>16</v>
      </c>
      <c r="L63" s="181">
        <f t="shared" si="11"/>
        <v>14</v>
      </c>
      <c r="M63" s="202"/>
      <c r="N63" s="202"/>
      <c r="O63" s="202"/>
      <c r="P63" s="202"/>
      <c r="Q63" s="202"/>
      <c r="R63" s="202"/>
      <c r="S63" s="202" t="s">
        <v>15</v>
      </c>
      <c r="T63" s="202"/>
      <c r="U63" s="202"/>
      <c r="V63" s="202">
        <v>3</v>
      </c>
      <c r="W63" s="202"/>
      <c r="X63" s="202"/>
      <c r="Y63" s="202"/>
      <c r="Z63" s="202">
        <v>3</v>
      </c>
      <c r="AA63" s="159" t="s">
        <v>130</v>
      </c>
      <c r="AE63" s="201"/>
      <c r="AF63" s="201"/>
    </row>
    <row r="64" spans="1:33" s="200" customFormat="1" ht="14.1" customHeight="1">
      <c r="A64" s="221">
        <v>56</v>
      </c>
      <c r="B64" s="203" t="s">
        <v>213</v>
      </c>
      <c r="C64" s="202">
        <v>30</v>
      </c>
      <c r="D64" s="202">
        <v>12</v>
      </c>
      <c r="E64" s="202"/>
      <c r="F64" s="202">
        <v>18</v>
      </c>
      <c r="G64" s="202"/>
      <c r="H64" s="202"/>
      <c r="I64" s="202"/>
      <c r="J64" s="202"/>
      <c r="K64" s="202">
        <v>12</v>
      </c>
      <c r="L64" s="181">
        <f t="shared" si="11"/>
        <v>18</v>
      </c>
      <c r="M64" s="202"/>
      <c r="N64" s="202"/>
      <c r="O64" s="202"/>
      <c r="P64" s="202"/>
      <c r="Q64" s="202"/>
      <c r="R64" s="202"/>
      <c r="S64" s="202" t="s">
        <v>15</v>
      </c>
      <c r="T64" s="202"/>
      <c r="U64" s="202"/>
      <c r="V64" s="202">
        <v>3</v>
      </c>
      <c r="W64" s="202"/>
      <c r="X64" s="202"/>
      <c r="Y64" s="202"/>
      <c r="Z64" s="202">
        <v>3</v>
      </c>
      <c r="AA64" s="159" t="s">
        <v>130</v>
      </c>
      <c r="AE64" s="201"/>
      <c r="AF64" s="201"/>
    </row>
    <row r="65" spans="1:32" s="200" customFormat="1" ht="14.1" customHeight="1">
      <c r="A65" s="221">
        <v>57</v>
      </c>
      <c r="B65" s="203" t="s">
        <v>214</v>
      </c>
      <c r="C65" s="202">
        <v>30</v>
      </c>
      <c r="D65" s="202">
        <v>20</v>
      </c>
      <c r="E65" s="202">
        <v>10</v>
      </c>
      <c r="F65" s="202"/>
      <c r="G65" s="202"/>
      <c r="H65" s="202"/>
      <c r="I65" s="202"/>
      <c r="J65" s="202"/>
      <c r="K65" s="202">
        <v>20</v>
      </c>
      <c r="L65" s="181">
        <f t="shared" si="11"/>
        <v>10</v>
      </c>
      <c r="M65" s="202"/>
      <c r="N65" s="202"/>
      <c r="O65" s="202"/>
      <c r="P65" s="202"/>
      <c r="Q65" s="202"/>
      <c r="R65" s="202"/>
      <c r="S65" s="202" t="s">
        <v>15</v>
      </c>
      <c r="T65" s="202"/>
      <c r="U65" s="202"/>
      <c r="V65" s="202">
        <v>3</v>
      </c>
      <c r="W65" s="202"/>
      <c r="X65" s="202"/>
      <c r="Y65" s="202"/>
      <c r="Z65" s="202">
        <v>3</v>
      </c>
      <c r="AA65" s="228" t="s">
        <v>130</v>
      </c>
      <c r="AE65" s="201"/>
      <c r="AF65" s="201"/>
    </row>
    <row r="66" spans="1:32" s="200" customFormat="1" ht="14.1" customHeight="1">
      <c r="A66" s="221">
        <v>58</v>
      </c>
      <c r="B66" s="203" t="s">
        <v>202</v>
      </c>
      <c r="C66" s="202">
        <v>30</v>
      </c>
      <c r="D66" s="202">
        <v>15</v>
      </c>
      <c r="E66" s="202">
        <v>7</v>
      </c>
      <c r="F66" s="202">
        <v>8</v>
      </c>
      <c r="G66" s="202"/>
      <c r="H66" s="202"/>
      <c r="I66" s="202"/>
      <c r="J66" s="202"/>
      <c r="K66" s="202"/>
      <c r="L66" s="202"/>
      <c r="M66" s="202">
        <v>15</v>
      </c>
      <c r="N66" s="181">
        <f t="shared" ref="N66:N72" si="12">E66+F66</f>
        <v>15</v>
      </c>
      <c r="O66" s="202"/>
      <c r="P66" s="202"/>
      <c r="Q66" s="202"/>
      <c r="R66" s="202"/>
      <c r="S66" s="202" t="s">
        <v>15</v>
      </c>
      <c r="T66" s="202"/>
      <c r="U66" s="202"/>
      <c r="V66" s="202"/>
      <c r="W66" s="202">
        <v>3</v>
      </c>
      <c r="X66" s="202"/>
      <c r="Y66" s="202"/>
      <c r="Z66" s="202">
        <v>3</v>
      </c>
      <c r="AA66" s="228" t="s">
        <v>130</v>
      </c>
      <c r="AE66" s="201"/>
      <c r="AF66" s="201"/>
    </row>
    <row r="67" spans="1:32" s="200" customFormat="1" ht="14.1" customHeight="1">
      <c r="A67" s="221">
        <v>59</v>
      </c>
      <c r="B67" s="203" t="s">
        <v>203</v>
      </c>
      <c r="C67" s="202">
        <v>30</v>
      </c>
      <c r="D67" s="202">
        <v>10</v>
      </c>
      <c r="E67" s="202">
        <v>10</v>
      </c>
      <c r="F67" s="202">
        <v>10</v>
      </c>
      <c r="G67" s="202"/>
      <c r="H67" s="202"/>
      <c r="I67" s="202"/>
      <c r="J67" s="202"/>
      <c r="K67" s="202"/>
      <c r="L67" s="202"/>
      <c r="M67" s="202">
        <v>10</v>
      </c>
      <c r="N67" s="181">
        <f t="shared" si="12"/>
        <v>20</v>
      </c>
      <c r="O67" s="202"/>
      <c r="P67" s="202"/>
      <c r="Q67" s="202"/>
      <c r="R67" s="202"/>
      <c r="S67" s="202" t="s">
        <v>15</v>
      </c>
      <c r="T67" s="202"/>
      <c r="U67" s="202"/>
      <c r="V67" s="202"/>
      <c r="W67" s="202">
        <v>3</v>
      </c>
      <c r="X67" s="202"/>
      <c r="Y67" s="202"/>
      <c r="Z67" s="202">
        <v>3</v>
      </c>
      <c r="AA67" s="228" t="s">
        <v>130</v>
      </c>
      <c r="AE67" s="201"/>
      <c r="AF67" s="201"/>
    </row>
    <row r="68" spans="1:32" s="200" customFormat="1" ht="14.1" customHeight="1">
      <c r="A68" s="221">
        <v>60</v>
      </c>
      <c r="B68" s="203" t="s">
        <v>204</v>
      </c>
      <c r="C68" s="202">
        <v>30</v>
      </c>
      <c r="D68" s="202">
        <v>8</v>
      </c>
      <c r="E68" s="202">
        <v>6</v>
      </c>
      <c r="F68" s="202">
        <v>16</v>
      </c>
      <c r="G68" s="202"/>
      <c r="H68" s="202"/>
      <c r="I68" s="202"/>
      <c r="J68" s="202"/>
      <c r="K68" s="202"/>
      <c r="L68" s="202"/>
      <c r="M68" s="202">
        <v>8</v>
      </c>
      <c r="N68" s="181">
        <f t="shared" si="12"/>
        <v>22</v>
      </c>
      <c r="O68" s="202"/>
      <c r="P68" s="202"/>
      <c r="Q68" s="202"/>
      <c r="R68" s="202"/>
      <c r="S68" s="202" t="s">
        <v>15</v>
      </c>
      <c r="T68" s="202"/>
      <c r="U68" s="202"/>
      <c r="V68" s="202"/>
      <c r="W68" s="202">
        <v>3</v>
      </c>
      <c r="X68" s="202"/>
      <c r="Y68" s="202"/>
      <c r="Z68" s="202">
        <v>3</v>
      </c>
      <c r="AA68" s="228" t="s">
        <v>130</v>
      </c>
      <c r="AE68" s="201"/>
      <c r="AF68" s="201"/>
    </row>
    <row r="69" spans="1:32" s="200" customFormat="1" ht="14.1" customHeight="1">
      <c r="A69" s="221">
        <v>61</v>
      </c>
      <c r="B69" s="203" t="s">
        <v>205</v>
      </c>
      <c r="C69" s="202">
        <v>30</v>
      </c>
      <c r="D69" s="202"/>
      <c r="E69" s="202"/>
      <c r="F69" s="202">
        <v>30</v>
      </c>
      <c r="G69" s="202"/>
      <c r="H69" s="202"/>
      <c r="I69" s="202"/>
      <c r="J69" s="202"/>
      <c r="K69" s="202"/>
      <c r="L69" s="202"/>
      <c r="M69" s="202"/>
      <c r="N69" s="181">
        <f t="shared" si="12"/>
        <v>30</v>
      </c>
      <c r="O69" s="202"/>
      <c r="P69" s="202"/>
      <c r="Q69" s="202"/>
      <c r="R69" s="202"/>
      <c r="S69" s="202" t="s">
        <v>15</v>
      </c>
      <c r="T69" s="202"/>
      <c r="U69" s="202"/>
      <c r="V69" s="202"/>
      <c r="W69" s="202">
        <v>3</v>
      </c>
      <c r="X69" s="202"/>
      <c r="Y69" s="202"/>
      <c r="Z69" s="202">
        <v>3</v>
      </c>
      <c r="AA69" s="228" t="s">
        <v>130</v>
      </c>
      <c r="AE69" s="201"/>
      <c r="AF69" s="201"/>
    </row>
    <row r="70" spans="1:32" s="200" customFormat="1" ht="14.1" customHeight="1">
      <c r="A70" s="221">
        <v>62</v>
      </c>
      <c r="B70" s="203" t="s">
        <v>206</v>
      </c>
      <c r="C70" s="202">
        <v>30</v>
      </c>
      <c r="D70" s="202">
        <v>8</v>
      </c>
      <c r="E70" s="202">
        <v>20</v>
      </c>
      <c r="F70" s="202">
        <v>2</v>
      </c>
      <c r="G70" s="202"/>
      <c r="H70" s="202"/>
      <c r="I70" s="202"/>
      <c r="J70" s="202"/>
      <c r="K70" s="202"/>
      <c r="L70" s="202"/>
      <c r="M70" s="202">
        <v>8</v>
      </c>
      <c r="N70" s="181">
        <f t="shared" si="12"/>
        <v>22</v>
      </c>
      <c r="O70" s="202"/>
      <c r="P70" s="202"/>
      <c r="Q70" s="202"/>
      <c r="R70" s="202"/>
      <c r="S70" s="202" t="s">
        <v>15</v>
      </c>
      <c r="T70" s="202"/>
      <c r="U70" s="202"/>
      <c r="V70" s="202"/>
      <c r="W70" s="202">
        <v>3</v>
      </c>
      <c r="X70" s="202"/>
      <c r="Y70" s="202"/>
      <c r="Z70" s="202">
        <v>3</v>
      </c>
      <c r="AA70" s="228" t="s">
        <v>133</v>
      </c>
      <c r="AE70" s="201"/>
      <c r="AF70" s="201"/>
    </row>
    <row r="71" spans="1:32" s="200" customFormat="1" ht="14.1" customHeight="1">
      <c r="A71" s="221">
        <v>63</v>
      </c>
      <c r="B71" s="203" t="s">
        <v>207</v>
      </c>
      <c r="C71" s="202">
        <v>30</v>
      </c>
      <c r="D71" s="202">
        <v>15</v>
      </c>
      <c r="E71" s="202">
        <v>9</v>
      </c>
      <c r="F71" s="202">
        <v>6</v>
      </c>
      <c r="G71" s="202"/>
      <c r="H71" s="202"/>
      <c r="I71" s="202"/>
      <c r="J71" s="202"/>
      <c r="K71" s="202"/>
      <c r="L71" s="202"/>
      <c r="M71" s="202">
        <v>15</v>
      </c>
      <c r="N71" s="181">
        <f t="shared" si="12"/>
        <v>15</v>
      </c>
      <c r="O71" s="202"/>
      <c r="P71" s="202"/>
      <c r="Q71" s="202"/>
      <c r="R71" s="202"/>
      <c r="S71" s="202" t="s">
        <v>15</v>
      </c>
      <c r="T71" s="202"/>
      <c r="U71" s="202"/>
      <c r="V71" s="202"/>
      <c r="W71" s="202">
        <v>3</v>
      </c>
      <c r="X71" s="202"/>
      <c r="Y71" s="202"/>
      <c r="Z71" s="202">
        <v>3</v>
      </c>
      <c r="AA71" s="228" t="s">
        <v>225</v>
      </c>
      <c r="AE71" s="201"/>
      <c r="AF71" s="201"/>
    </row>
    <row r="72" spans="1:32" s="200" customFormat="1" ht="14.1" customHeight="1">
      <c r="A72" s="221">
        <v>64</v>
      </c>
      <c r="B72" s="203" t="s">
        <v>208</v>
      </c>
      <c r="C72" s="202">
        <v>30</v>
      </c>
      <c r="D72" s="202">
        <v>10</v>
      </c>
      <c r="E72" s="202"/>
      <c r="F72" s="202">
        <v>20</v>
      </c>
      <c r="G72" s="202"/>
      <c r="H72" s="202"/>
      <c r="I72" s="202"/>
      <c r="J72" s="202"/>
      <c r="K72" s="202"/>
      <c r="L72" s="202"/>
      <c r="M72" s="202">
        <v>10</v>
      </c>
      <c r="N72" s="181">
        <f t="shared" si="12"/>
        <v>20</v>
      </c>
      <c r="O72" s="202"/>
      <c r="P72" s="202"/>
      <c r="Q72" s="202"/>
      <c r="R72" s="202"/>
      <c r="S72" s="202" t="s">
        <v>15</v>
      </c>
      <c r="T72" s="202"/>
      <c r="U72" s="202"/>
      <c r="V72" s="202"/>
      <c r="W72" s="202">
        <v>3</v>
      </c>
      <c r="X72" s="202"/>
      <c r="Y72" s="202"/>
      <c r="Z72" s="202">
        <v>3</v>
      </c>
      <c r="AA72" s="228" t="s">
        <v>130</v>
      </c>
      <c r="AE72" s="201"/>
      <c r="AF72" s="201"/>
    </row>
    <row r="73" spans="1:32" s="200" customFormat="1" ht="14.1" customHeight="1">
      <c r="A73" s="221">
        <v>65</v>
      </c>
      <c r="B73" s="203" t="s">
        <v>194</v>
      </c>
      <c r="C73" s="202">
        <v>20</v>
      </c>
      <c r="D73" s="202">
        <v>8</v>
      </c>
      <c r="E73" s="202">
        <v>4</v>
      </c>
      <c r="F73" s="202">
        <v>8</v>
      </c>
      <c r="G73" s="202"/>
      <c r="H73" s="202"/>
      <c r="I73" s="202"/>
      <c r="J73" s="202"/>
      <c r="K73" s="202"/>
      <c r="L73" s="202"/>
      <c r="M73" s="202"/>
      <c r="N73" s="202"/>
      <c r="O73" s="202">
        <v>8</v>
      </c>
      <c r="P73" s="181">
        <f t="shared" ref="P73:P80" si="13">E73+F73</f>
        <v>12</v>
      </c>
      <c r="Q73" s="202"/>
      <c r="R73" s="202"/>
      <c r="S73" s="202" t="s">
        <v>15</v>
      </c>
      <c r="T73" s="202"/>
      <c r="U73" s="202"/>
      <c r="V73" s="202"/>
      <c r="W73" s="202"/>
      <c r="X73" s="202">
        <v>2</v>
      </c>
      <c r="Y73" s="202"/>
      <c r="Z73" s="202">
        <v>2</v>
      </c>
      <c r="AA73" s="228" t="s">
        <v>130</v>
      </c>
      <c r="AE73" s="201"/>
      <c r="AF73" s="201"/>
    </row>
    <row r="74" spans="1:32" s="200" customFormat="1" ht="14.1" customHeight="1">
      <c r="A74" s="221">
        <v>66</v>
      </c>
      <c r="B74" s="203" t="s">
        <v>195</v>
      </c>
      <c r="C74" s="202">
        <v>30</v>
      </c>
      <c r="D74" s="202">
        <v>8</v>
      </c>
      <c r="E74" s="202"/>
      <c r="F74" s="202">
        <v>22</v>
      </c>
      <c r="G74" s="202"/>
      <c r="H74" s="202"/>
      <c r="I74" s="202"/>
      <c r="J74" s="202"/>
      <c r="K74" s="202"/>
      <c r="L74" s="202"/>
      <c r="M74" s="202"/>
      <c r="N74" s="202"/>
      <c r="O74" s="202">
        <v>8</v>
      </c>
      <c r="P74" s="181">
        <f t="shared" si="13"/>
        <v>22</v>
      </c>
      <c r="Q74" s="202"/>
      <c r="R74" s="202"/>
      <c r="S74" s="202" t="s">
        <v>15</v>
      </c>
      <c r="T74" s="202"/>
      <c r="U74" s="202"/>
      <c r="V74" s="202"/>
      <c r="W74" s="202"/>
      <c r="X74" s="202">
        <v>3</v>
      </c>
      <c r="Y74" s="202"/>
      <c r="Z74" s="202">
        <v>3</v>
      </c>
      <c r="AA74" s="228" t="s">
        <v>130</v>
      </c>
      <c r="AE74" s="201"/>
      <c r="AF74" s="201"/>
    </row>
    <row r="75" spans="1:32" s="200" customFormat="1" ht="14.1" customHeight="1">
      <c r="A75" s="221">
        <v>67</v>
      </c>
      <c r="B75" s="203" t="s">
        <v>196</v>
      </c>
      <c r="C75" s="202">
        <v>30</v>
      </c>
      <c r="D75" s="202"/>
      <c r="E75" s="202"/>
      <c r="F75" s="202">
        <v>30</v>
      </c>
      <c r="G75" s="202"/>
      <c r="H75" s="202"/>
      <c r="I75" s="202"/>
      <c r="J75" s="202"/>
      <c r="K75" s="202"/>
      <c r="L75" s="202"/>
      <c r="M75" s="202"/>
      <c r="N75" s="202"/>
      <c r="O75" s="202"/>
      <c r="P75" s="181">
        <f t="shared" si="13"/>
        <v>30</v>
      </c>
      <c r="Q75" s="202"/>
      <c r="R75" s="202"/>
      <c r="S75" s="202" t="s">
        <v>15</v>
      </c>
      <c r="T75" s="202"/>
      <c r="U75" s="202"/>
      <c r="V75" s="202"/>
      <c r="W75" s="202"/>
      <c r="X75" s="202">
        <v>3</v>
      </c>
      <c r="Y75" s="202"/>
      <c r="Z75" s="202">
        <v>3</v>
      </c>
      <c r="AA75" s="228" t="s">
        <v>130</v>
      </c>
      <c r="AE75" s="201"/>
      <c r="AF75" s="201"/>
    </row>
    <row r="76" spans="1:32" s="200" customFormat="1" ht="14.1" customHeight="1">
      <c r="A76" s="221">
        <v>68</v>
      </c>
      <c r="B76" s="203" t="s">
        <v>197</v>
      </c>
      <c r="C76" s="202">
        <v>20</v>
      </c>
      <c r="D76" s="202">
        <v>16</v>
      </c>
      <c r="E76" s="202">
        <v>4</v>
      </c>
      <c r="F76" s="202"/>
      <c r="G76" s="202"/>
      <c r="H76" s="202"/>
      <c r="I76" s="202"/>
      <c r="J76" s="202"/>
      <c r="K76" s="202"/>
      <c r="L76" s="202"/>
      <c r="M76" s="202"/>
      <c r="N76" s="202"/>
      <c r="O76" s="202">
        <v>16</v>
      </c>
      <c r="P76" s="181">
        <f t="shared" si="13"/>
        <v>4</v>
      </c>
      <c r="Q76" s="202"/>
      <c r="R76" s="202"/>
      <c r="S76" s="202" t="s">
        <v>15</v>
      </c>
      <c r="T76" s="202"/>
      <c r="U76" s="202"/>
      <c r="V76" s="202"/>
      <c r="W76" s="202"/>
      <c r="X76" s="202">
        <v>2</v>
      </c>
      <c r="Y76" s="202"/>
      <c r="Z76" s="202">
        <v>2</v>
      </c>
      <c r="AA76" s="228" t="s">
        <v>130</v>
      </c>
      <c r="AE76" s="201"/>
      <c r="AF76" s="201"/>
    </row>
    <row r="77" spans="1:32" s="200" customFormat="1" ht="14.1" customHeight="1">
      <c r="A77" s="221">
        <v>69</v>
      </c>
      <c r="B77" s="203" t="s">
        <v>198</v>
      </c>
      <c r="C77" s="202">
        <v>30</v>
      </c>
      <c r="D77" s="202">
        <v>14</v>
      </c>
      <c r="E77" s="202">
        <v>16</v>
      </c>
      <c r="F77" s="202"/>
      <c r="G77" s="202"/>
      <c r="H77" s="202"/>
      <c r="I77" s="202"/>
      <c r="J77" s="202"/>
      <c r="K77" s="202"/>
      <c r="L77" s="202"/>
      <c r="M77" s="202"/>
      <c r="N77" s="202"/>
      <c r="O77" s="202">
        <v>14</v>
      </c>
      <c r="P77" s="181">
        <f t="shared" si="13"/>
        <v>16</v>
      </c>
      <c r="Q77" s="202"/>
      <c r="R77" s="202"/>
      <c r="S77" s="202" t="s">
        <v>15</v>
      </c>
      <c r="T77" s="202"/>
      <c r="U77" s="202"/>
      <c r="V77" s="202"/>
      <c r="W77" s="202"/>
      <c r="X77" s="202">
        <v>3</v>
      </c>
      <c r="Y77" s="202"/>
      <c r="Z77" s="202">
        <v>3</v>
      </c>
      <c r="AA77" s="228" t="s">
        <v>130</v>
      </c>
      <c r="AE77" s="201"/>
      <c r="AF77" s="201"/>
    </row>
    <row r="78" spans="1:32" s="200" customFormat="1" ht="14.1" customHeight="1">
      <c r="A78" s="221">
        <v>70</v>
      </c>
      <c r="B78" s="203" t="s">
        <v>199</v>
      </c>
      <c r="C78" s="202">
        <v>20</v>
      </c>
      <c r="D78" s="202">
        <v>2</v>
      </c>
      <c r="E78" s="202">
        <v>8</v>
      </c>
      <c r="F78" s="202">
        <v>10</v>
      </c>
      <c r="G78" s="202"/>
      <c r="H78" s="202"/>
      <c r="I78" s="202"/>
      <c r="J78" s="202"/>
      <c r="K78" s="202"/>
      <c r="L78" s="202"/>
      <c r="M78" s="202"/>
      <c r="N78" s="202"/>
      <c r="O78" s="202">
        <v>2</v>
      </c>
      <c r="P78" s="181">
        <f t="shared" si="13"/>
        <v>18</v>
      </c>
      <c r="Q78" s="202"/>
      <c r="R78" s="202"/>
      <c r="S78" s="202" t="s">
        <v>15</v>
      </c>
      <c r="T78" s="202"/>
      <c r="U78" s="202"/>
      <c r="V78" s="202"/>
      <c r="W78" s="202"/>
      <c r="X78" s="202">
        <v>2</v>
      </c>
      <c r="Y78" s="202"/>
      <c r="Z78" s="202">
        <v>2</v>
      </c>
      <c r="AA78" s="228" t="s">
        <v>130</v>
      </c>
      <c r="AE78" s="201"/>
      <c r="AF78" s="201"/>
    </row>
    <row r="79" spans="1:32" s="200" customFormat="1" ht="14.1" customHeight="1">
      <c r="A79" s="221">
        <v>71</v>
      </c>
      <c r="B79" s="203" t="s">
        <v>200</v>
      </c>
      <c r="C79" s="202">
        <v>20</v>
      </c>
      <c r="D79" s="202">
        <v>8</v>
      </c>
      <c r="E79" s="202"/>
      <c r="F79" s="202">
        <v>12</v>
      </c>
      <c r="G79" s="202"/>
      <c r="H79" s="202"/>
      <c r="I79" s="202"/>
      <c r="J79" s="202"/>
      <c r="K79" s="202"/>
      <c r="L79" s="202"/>
      <c r="M79" s="202"/>
      <c r="N79" s="202"/>
      <c r="O79" s="202">
        <v>8</v>
      </c>
      <c r="P79" s="181">
        <f t="shared" si="13"/>
        <v>12</v>
      </c>
      <c r="Q79" s="202"/>
      <c r="R79" s="202"/>
      <c r="S79" s="202" t="s">
        <v>15</v>
      </c>
      <c r="T79" s="202"/>
      <c r="U79" s="202"/>
      <c r="V79" s="202"/>
      <c r="W79" s="202"/>
      <c r="X79" s="202">
        <v>2</v>
      </c>
      <c r="Y79" s="202"/>
      <c r="Z79" s="202">
        <v>2</v>
      </c>
      <c r="AA79" s="228" t="s">
        <v>130</v>
      </c>
      <c r="AE79" s="201"/>
      <c r="AF79" s="201"/>
    </row>
    <row r="80" spans="1:32" s="200" customFormat="1" ht="14.1" customHeight="1">
      <c r="A80" s="221">
        <v>72</v>
      </c>
      <c r="B80" s="203" t="s">
        <v>201</v>
      </c>
      <c r="C80" s="202">
        <v>20</v>
      </c>
      <c r="D80" s="202"/>
      <c r="E80" s="202">
        <v>20</v>
      </c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181">
        <f t="shared" si="13"/>
        <v>20</v>
      </c>
      <c r="Q80" s="202"/>
      <c r="R80" s="202"/>
      <c r="S80" s="202" t="s">
        <v>15</v>
      </c>
      <c r="T80" s="202"/>
      <c r="U80" s="202"/>
      <c r="V80" s="202"/>
      <c r="W80" s="202"/>
      <c r="X80" s="202">
        <v>2</v>
      </c>
      <c r="Y80" s="202"/>
      <c r="Z80" s="202">
        <v>2</v>
      </c>
      <c r="AA80" s="228" t="s">
        <v>130</v>
      </c>
      <c r="AE80" s="201"/>
      <c r="AF80" s="201"/>
    </row>
    <row r="81" spans="1:50" s="200" customFormat="1" ht="14.1" customHeight="1">
      <c r="A81" s="221">
        <v>73</v>
      </c>
      <c r="B81" s="203" t="s">
        <v>186</v>
      </c>
      <c r="C81" s="202">
        <v>30</v>
      </c>
      <c r="D81" s="202">
        <v>8</v>
      </c>
      <c r="E81" s="202">
        <v>6</v>
      </c>
      <c r="F81" s="202">
        <v>16</v>
      </c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>
        <v>8</v>
      </c>
      <c r="R81" s="181">
        <f t="shared" ref="R81:R88" si="14">E81+F81</f>
        <v>22</v>
      </c>
      <c r="S81" s="202" t="s">
        <v>15</v>
      </c>
      <c r="T81" s="202"/>
      <c r="U81" s="202"/>
      <c r="V81" s="202"/>
      <c r="W81" s="202"/>
      <c r="X81" s="202"/>
      <c r="Y81" s="202">
        <v>3</v>
      </c>
      <c r="Z81" s="202">
        <v>3</v>
      </c>
      <c r="AA81" s="228" t="s">
        <v>130</v>
      </c>
      <c r="AE81" s="201"/>
      <c r="AF81" s="201"/>
    </row>
    <row r="82" spans="1:50" s="200" customFormat="1" ht="14.1" customHeight="1">
      <c r="A82" s="221">
        <v>74</v>
      </c>
      <c r="B82" s="203" t="s">
        <v>187</v>
      </c>
      <c r="C82" s="202">
        <v>30</v>
      </c>
      <c r="D82" s="202">
        <v>6</v>
      </c>
      <c r="E82" s="202">
        <v>8</v>
      </c>
      <c r="F82" s="202">
        <v>16</v>
      </c>
      <c r="G82" s="202"/>
      <c r="H82" s="202"/>
      <c r="I82" s="202"/>
      <c r="J82" s="202"/>
      <c r="K82" s="202"/>
      <c r="L82" s="202"/>
      <c r="M82" s="202"/>
      <c r="N82" s="202"/>
      <c r="O82" s="202"/>
      <c r="P82" s="202"/>
      <c r="Q82" s="202">
        <v>6</v>
      </c>
      <c r="R82" s="181">
        <f t="shared" si="14"/>
        <v>24</v>
      </c>
      <c r="S82" s="202" t="s">
        <v>15</v>
      </c>
      <c r="T82" s="202"/>
      <c r="U82" s="202"/>
      <c r="V82" s="202"/>
      <c r="W82" s="202"/>
      <c r="X82" s="202"/>
      <c r="Y82" s="202">
        <v>3</v>
      </c>
      <c r="Z82" s="202">
        <v>3</v>
      </c>
      <c r="AA82" s="228" t="s">
        <v>130</v>
      </c>
      <c r="AE82" s="201"/>
      <c r="AF82" s="201"/>
    </row>
    <row r="83" spans="1:50" s="200" customFormat="1" ht="14.1" customHeight="1">
      <c r="A83" s="221">
        <v>75</v>
      </c>
      <c r="B83" s="203" t="s">
        <v>188</v>
      </c>
      <c r="C83" s="202">
        <v>30</v>
      </c>
      <c r="D83" s="202">
        <v>15</v>
      </c>
      <c r="E83" s="202">
        <v>15</v>
      </c>
      <c r="F83" s="202"/>
      <c r="G83" s="202"/>
      <c r="H83" s="202"/>
      <c r="I83" s="202"/>
      <c r="J83" s="202"/>
      <c r="K83" s="202"/>
      <c r="L83" s="202"/>
      <c r="M83" s="202"/>
      <c r="N83" s="202"/>
      <c r="O83" s="202"/>
      <c r="P83" s="202"/>
      <c r="Q83" s="202">
        <v>15</v>
      </c>
      <c r="R83" s="181">
        <f t="shared" si="14"/>
        <v>15</v>
      </c>
      <c r="S83" s="202" t="s">
        <v>15</v>
      </c>
      <c r="T83" s="202"/>
      <c r="U83" s="202"/>
      <c r="V83" s="202"/>
      <c r="W83" s="202"/>
      <c r="X83" s="202"/>
      <c r="Y83" s="202">
        <v>3</v>
      </c>
      <c r="Z83" s="202">
        <v>3</v>
      </c>
      <c r="AA83" s="228" t="s">
        <v>226</v>
      </c>
      <c r="AE83" s="201"/>
      <c r="AF83" s="201"/>
    </row>
    <row r="84" spans="1:50" s="200" customFormat="1" ht="14.1" customHeight="1">
      <c r="A84" s="221">
        <v>76</v>
      </c>
      <c r="B84" s="203" t="s">
        <v>189</v>
      </c>
      <c r="C84" s="202">
        <v>30</v>
      </c>
      <c r="D84" s="202">
        <v>20</v>
      </c>
      <c r="E84" s="202">
        <v>10</v>
      </c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2"/>
      <c r="Q84" s="202">
        <v>20</v>
      </c>
      <c r="R84" s="181">
        <f t="shared" si="14"/>
        <v>10</v>
      </c>
      <c r="S84" s="202" t="s">
        <v>15</v>
      </c>
      <c r="T84" s="202"/>
      <c r="U84" s="202"/>
      <c r="V84" s="202"/>
      <c r="W84" s="202"/>
      <c r="X84" s="202"/>
      <c r="Y84" s="202">
        <v>3</v>
      </c>
      <c r="Z84" s="202">
        <v>3</v>
      </c>
      <c r="AA84" s="228" t="s">
        <v>130</v>
      </c>
      <c r="AE84" s="201"/>
      <c r="AF84" s="201"/>
    </row>
    <row r="85" spans="1:50" s="200" customFormat="1" ht="14.1" customHeight="1">
      <c r="A85" s="221">
        <v>77</v>
      </c>
      <c r="B85" s="203" t="s">
        <v>190</v>
      </c>
      <c r="C85" s="202">
        <v>20</v>
      </c>
      <c r="D85" s="202">
        <v>10</v>
      </c>
      <c r="E85" s="202">
        <v>4</v>
      </c>
      <c r="F85" s="202">
        <v>6</v>
      </c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>
        <v>10</v>
      </c>
      <c r="R85" s="181">
        <f t="shared" si="14"/>
        <v>10</v>
      </c>
      <c r="S85" s="202" t="s">
        <v>15</v>
      </c>
      <c r="T85" s="202"/>
      <c r="U85" s="202"/>
      <c r="V85" s="202"/>
      <c r="W85" s="202"/>
      <c r="X85" s="202"/>
      <c r="Y85" s="202">
        <v>2</v>
      </c>
      <c r="Z85" s="202">
        <v>2</v>
      </c>
      <c r="AA85" s="228" t="s">
        <v>130</v>
      </c>
      <c r="AE85" s="201"/>
      <c r="AF85" s="201"/>
    </row>
    <row r="86" spans="1:50" s="200" customFormat="1" ht="14.1" customHeight="1">
      <c r="A86" s="221">
        <v>78</v>
      </c>
      <c r="B86" s="203" t="s">
        <v>191</v>
      </c>
      <c r="C86" s="202">
        <v>20</v>
      </c>
      <c r="D86" s="202">
        <v>20</v>
      </c>
      <c r="E86" s="202"/>
      <c r="F86" s="202"/>
      <c r="G86" s="202"/>
      <c r="H86" s="202"/>
      <c r="I86" s="202"/>
      <c r="J86" s="202"/>
      <c r="K86" s="202"/>
      <c r="L86" s="202"/>
      <c r="M86" s="202"/>
      <c r="N86" s="202"/>
      <c r="O86" s="202"/>
      <c r="P86" s="202"/>
      <c r="Q86" s="202">
        <v>20</v>
      </c>
      <c r="R86" s="181"/>
      <c r="S86" s="202" t="s">
        <v>15</v>
      </c>
      <c r="T86" s="202"/>
      <c r="U86" s="202"/>
      <c r="V86" s="202"/>
      <c r="W86" s="202"/>
      <c r="X86" s="202"/>
      <c r="Y86" s="202">
        <v>2</v>
      </c>
      <c r="Z86" s="202">
        <v>2</v>
      </c>
      <c r="AA86" s="228" t="s">
        <v>130</v>
      </c>
      <c r="AE86" s="201"/>
      <c r="AF86" s="201"/>
    </row>
    <row r="87" spans="1:50" s="200" customFormat="1" ht="14.1" customHeight="1">
      <c r="A87" s="221">
        <v>79</v>
      </c>
      <c r="B87" s="203" t="s">
        <v>192</v>
      </c>
      <c r="C87" s="202">
        <v>20</v>
      </c>
      <c r="D87" s="202">
        <v>10</v>
      </c>
      <c r="E87" s="202"/>
      <c r="F87" s="202">
        <v>10</v>
      </c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>
        <v>10</v>
      </c>
      <c r="R87" s="181">
        <f t="shared" si="14"/>
        <v>10</v>
      </c>
      <c r="S87" s="202" t="s">
        <v>15</v>
      </c>
      <c r="T87" s="202"/>
      <c r="U87" s="202"/>
      <c r="V87" s="202"/>
      <c r="W87" s="202"/>
      <c r="X87" s="202"/>
      <c r="Y87" s="202">
        <v>2</v>
      </c>
      <c r="Z87" s="202">
        <v>2</v>
      </c>
      <c r="AA87" s="228" t="s">
        <v>130</v>
      </c>
      <c r="AE87" s="201"/>
      <c r="AF87" s="201"/>
    </row>
    <row r="88" spans="1:50" s="200" customFormat="1" ht="14.1" customHeight="1">
      <c r="A88" s="221">
        <v>80</v>
      </c>
      <c r="B88" s="203" t="s">
        <v>193</v>
      </c>
      <c r="C88" s="202">
        <v>30</v>
      </c>
      <c r="D88" s="202">
        <v>6</v>
      </c>
      <c r="E88" s="202">
        <v>8</v>
      </c>
      <c r="F88" s="202">
        <v>16</v>
      </c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>
        <v>6</v>
      </c>
      <c r="R88" s="181">
        <f t="shared" si="14"/>
        <v>24</v>
      </c>
      <c r="S88" s="202" t="s">
        <v>15</v>
      </c>
      <c r="T88" s="202"/>
      <c r="U88" s="202"/>
      <c r="V88" s="202"/>
      <c r="W88" s="202"/>
      <c r="X88" s="202"/>
      <c r="Y88" s="202">
        <v>3</v>
      </c>
      <c r="Z88" s="202">
        <v>3</v>
      </c>
      <c r="AA88" s="228" t="s">
        <v>133</v>
      </c>
      <c r="AE88" s="201"/>
      <c r="AF88" s="201"/>
    </row>
    <row r="89" spans="1:50" s="200" customFormat="1" ht="14.1" customHeight="1" thickBot="1">
      <c r="A89" s="252" t="s">
        <v>221</v>
      </c>
      <c r="B89" s="253"/>
      <c r="C89" s="222">
        <f>C6+C11+C53</f>
        <v>2018</v>
      </c>
      <c r="D89" s="222"/>
      <c r="E89" s="222"/>
      <c r="F89" s="222"/>
      <c r="G89" s="222">
        <f t="shared" ref="G89:R89" si="15">G6+G11+G53</f>
        <v>162</v>
      </c>
      <c r="H89" s="222">
        <f t="shared" si="15"/>
        <v>183</v>
      </c>
      <c r="I89" s="222">
        <f t="shared" si="15"/>
        <v>110</v>
      </c>
      <c r="J89" s="222">
        <f t="shared" si="15"/>
        <v>212</v>
      </c>
      <c r="K89" s="222">
        <f t="shared" si="15"/>
        <v>156</v>
      </c>
      <c r="L89" s="222">
        <f t="shared" si="15"/>
        <v>186</v>
      </c>
      <c r="M89" s="222">
        <f t="shared" si="15"/>
        <v>115</v>
      </c>
      <c r="N89" s="222">
        <f t="shared" si="15"/>
        <v>275</v>
      </c>
      <c r="O89" s="222">
        <f t="shared" si="15"/>
        <v>140</v>
      </c>
      <c r="P89" s="222">
        <f t="shared" si="15"/>
        <v>187</v>
      </c>
      <c r="Q89" s="222">
        <f t="shared" si="15"/>
        <v>101</v>
      </c>
      <c r="R89" s="222">
        <f t="shared" si="15"/>
        <v>191</v>
      </c>
      <c r="S89" s="222"/>
      <c r="T89" s="222">
        <f t="shared" ref="T89:Y89" si="16">T6+T11+T53</f>
        <v>30</v>
      </c>
      <c r="U89" s="222">
        <f t="shared" si="16"/>
        <v>30</v>
      </c>
      <c r="V89" s="222">
        <f t="shared" si="16"/>
        <v>30</v>
      </c>
      <c r="W89" s="222">
        <f t="shared" si="16"/>
        <v>30</v>
      </c>
      <c r="X89" s="222">
        <f t="shared" si="16"/>
        <v>30</v>
      </c>
      <c r="Y89" s="222">
        <f t="shared" si="16"/>
        <v>30</v>
      </c>
      <c r="Z89" s="222">
        <f>Z6+Z11+Z53</f>
        <v>180</v>
      </c>
      <c r="AA89" s="223"/>
      <c r="AE89" s="201"/>
      <c r="AF89" s="201"/>
    </row>
    <row r="90" spans="1:50" s="147" customFormat="1" ht="11.1" customHeight="1">
      <c r="A90" s="186" t="s">
        <v>135</v>
      </c>
      <c r="B90" s="187"/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188"/>
      <c r="Y90" s="188"/>
      <c r="Z90" s="188"/>
      <c r="AA90" s="187"/>
      <c r="AB90" s="146"/>
      <c r="AC90" s="146"/>
      <c r="AD90" s="146"/>
      <c r="AE90" s="146"/>
      <c r="AF90" s="146"/>
      <c r="AG90" s="146"/>
      <c r="AH90" s="146"/>
      <c r="AI90" s="146"/>
      <c r="AJ90" s="146"/>
      <c r="AK90" s="146"/>
      <c r="AL90" s="146"/>
      <c r="AM90" s="146"/>
      <c r="AN90" s="146"/>
      <c r="AO90" s="146"/>
      <c r="AP90" s="146"/>
      <c r="AQ90" s="146"/>
      <c r="AR90" s="146"/>
      <c r="AS90" s="146"/>
      <c r="AT90" s="146"/>
      <c r="AU90" s="146"/>
      <c r="AV90" s="146"/>
      <c r="AW90" s="146"/>
      <c r="AX90" s="146"/>
    </row>
    <row r="91" spans="1:50" s="147" customFormat="1" ht="11.1" customHeight="1">
      <c r="A91" s="240" t="s">
        <v>222</v>
      </c>
      <c r="B91" s="241"/>
      <c r="C91" s="241"/>
      <c r="D91" s="241"/>
      <c r="E91" s="241"/>
      <c r="F91" s="241"/>
      <c r="G91" s="241"/>
      <c r="H91" s="241"/>
      <c r="I91" s="241"/>
      <c r="J91" s="241"/>
      <c r="K91" s="241"/>
      <c r="L91" s="241"/>
      <c r="M91" s="241"/>
      <c r="N91" s="241"/>
      <c r="O91" s="241"/>
      <c r="P91" s="241"/>
      <c r="Q91" s="241"/>
      <c r="R91" s="241"/>
      <c r="S91" s="241"/>
      <c r="T91" s="241"/>
      <c r="U91" s="241"/>
      <c r="V91" s="241"/>
      <c r="W91" s="241"/>
      <c r="X91" s="241"/>
      <c r="Y91" s="241"/>
      <c r="Z91" s="241"/>
      <c r="AA91" s="241"/>
      <c r="AB91" s="146"/>
      <c r="AC91" s="146"/>
      <c r="AD91" s="146"/>
      <c r="AE91" s="146"/>
      <c r="AF91" s="146"/>
      <c r="AG91" s="146"/>
      <c r="AH91" s="146"/>
      <c r="AI91" s="146"/>
      <c r="AJ91" s="146"/>
      <c r="AK91" s="146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6"/>
    </row>
    <row r="92" spans="1:50" s="147" customFormat="1" ht="11.1" customHeight="1">
      <c r="A92" s="189" t="s">
        <v>33</v>
      </c>
      <c r="B92" s="190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7"/>
      <c r="AB92" s="146"/>
      <c r="AC92" s="146"/>
      <c r="AD92" s="146"/>
      <c r="AE92" s="146"/>
      <c r="AF92" s="146"/>
      <c r="AG92" s="146"/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</row>
    <row r="93" spans="1:50" ht="13.5" customHeight="1">
      <c r="A93" s="164"/>
      <c r="B93" s="166"/>
      <c r="C93" s="165"/>
      <c r="D93" s="165"/>
      <c r="E93" s="143"/>
      <c r="F93" s="165"/>
      <c r="G93" s="165"/>
      <c r="H93" s="165"/>
      <c r="I93" s="141"/>
      <c r="J93" s="141"/>
      <c r="K93" s="139"/>
      <c r="L93" s="139"/>
      <c r="M93" s="139"/>
      <c r="N93" s="139"/>
      <c r="O93" s="141"/>
      <c r="P93" s="141"/>
      <c r="Q93" s="141"/>
      <c r="R93" s="141"/>
      <c r="S93" s="141"/>
      <c r="T93" s="141"/>
      <c r="U93" s="141"/>
      <c r="V93" s="141"/>
      <c r="W93" s="141"/>
      <c r="X93" s="139"/>
      <c r="Y93" s="139"/>
      <c r="Z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  <c r="AW93" s="141"/>
      <c r="AX93" s="141"/>
    </row>
    <row r="94" spans="1:50" ht="13.5">
      <c r="A94" s="259" t="s">
        <v>139</v>
      </c>
      <c r="B94" s="260"/>
      <c r="C94" s="265" t="s">
        <v>7</v>
      </c>
      <c r="D94" s="265" t="s">
        <v>8</v>
      </c>
      <c r="E94" s="266" t="s">
        <v>0</v>
      </c>
      <c r="F94" s="267"/>
      <c r="G94" s="254" t="s">
        <v>63</v>
      </c>
      <c r="H94" s="254" t="s">
        <v>32</v>
      </c>
    </row>
    <row r="95" spans="1:50" ht="18.75" customHeight="1">
      <c r="A95" s="261"/>
      <c r="B95" s="262"/>
      <c r="C95" s="257"/>
      <c r="D95" s="257"/>
      <c r="E95" s="257" t="s">
        <v>9</v>
      </c>
      <c r="F95" s="257" t="s">
        <v>10</v>
      </c>
      <c r="G95" s="255"/>
      <c r="H95" s="255"/>
    </row>
    <row r="96" spans="1:50" ht="26.25" customHeight="1">
      <c r="A96" s="263"/>
      <c r="B96" s="264"/>
      <c r="C96" s="258"/>
      <c r="D96" s="258"/>
      <c r="E96" s="258"/>
      <c r="F96" s="258"/>
      <c r="G96" s="256"/>
      <c r="H96" s="256"/>
    </row>
    <row r="97" spans="1:8" ht="13.5" customHeight="1">
      <c r="A97" s="181">
        <v>1</v>
      </c>
      <c r="B97" s="180" t="s">
        <v>137</v>
      </c>
      <c r="C97" s="181">
        <v>18</v>
      </c>
      <c r="D97" s="181">
        <v>18</v>
      </c>
      <c r="E97" s="181"/>
      <c r="F97" s="181"/>
      <c r="G97" s="181" t="s">
        <v>15</v>
      </c>
      <c r="H97" s="181">
        <v>1</v>
      </c>
    </row>
    <row r="98" spans="1:8" ht="13.5" customHeight="1">
      <c r="A98" s="181">
        <v>2</v>
      </c>
      <c r="B98" s="182" t="s">
        <v>184</v>
      </c>
      <c r="C98" s="181">
        <v>30</v>
      </c>
      <c r="D98" s="181">
        <v>30</v>
      </c>
      <c r="E98" s="181"/>
      <c r="F98" s="181"/>
      <c r="G98" s="181" t="s">
        <v>15</v>
      </c>
      <c r="H98" s="181">
        <v>2</v>
      </c>
    </row>
    <row r="99" spans="1:8" ht="13.5" customHeight="1">
      <c r="A99" s="181">
        <v>3</v>
      </c>
      <c r="B99" s="182" t="s">
        <v>138</v>
      </c>
      <c r="C99" s="181">
        <v>30</v>
      </c>
      <c r="D99" s="181">
        <v>22</v>
      </c>
      <c r="E99" s="183"/>
      <c r="F99" s="183">
        <v>8</v>
      </c>
      <c r="G99" s="181" t="s">
        <v>15</v>
      </c>
      <c r="H99" s="181">
        <v>2</v>
      </c>
    </row>
    <row r="100" spans="1:8"/>
    <row r="101" spans="1:8"/>
    <row r="102" spans="1:8"/>
    <row r="103" spans="1:8"/>
    <row r="104" spans="1:8"/>
    <row r="105" spans="1:8"/>
    <row r="106" spans="1:8"/>
    <row r="107" spans="1:8"/>
    <row r="108" spans="1:8"/>
    <row r="109" spans="1:8"/>
    <row r="110" spans="1:8"/>
    <row r="111" spans="1:8"/>
    <row r="112" spans="1:8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</sheetData>
  <mergeCells count="33">
    <mergeCell ref="H94:H96"/>
    <mergeCell ref="E95:E96"/>
    <mergeCell ref="F95:F96"/>
    <mergeCell ref="A94:B96"/>
    <mergeCell ref="C94:C96"/>
    <mergeCell ref="D94:D96"/>
    <mergeCell ref="E94:F94"/>
    <mergeCell ref="G94:G96"/>
    <mergeCell ref="A91:AA91"/>
    <mergeCell ref="A1:AA1"/>
    <mergeCell ref="G2:R2"/>
    <mergeCell ref="E2:F2"/>
    <mergeCell ref="Z2:Z4"/>
    <mergeCell ref="E3:E4"/>
    <mergeCell ref="F3:F4"/>
    <mergeCell ref="V3:V4"/>
    <mergeCell ref="W3:W4"/>
    <mergeCell ref="X3:X4"/>
    <mergeCell ref="Y3:Y4"/>
    <mergeCell ref="C3:C4"/>
    <mergeCell ref="D3:D4"/>
    <mergeCell ref="G3:H3"/>
    <mergeCell ref="Q3:R3"/>
    <mergeCell ref="A89:B89"/>
    <mergeCell ref="U3:U4"/>
    <mergeCell ref="T3:T4"/>
    <mergeCell ref="S3:S4"/>
    <mergeCell ref="T2:Y2"/>
    <mergeCell ref="A53:B53"/>
    <mergeCell ref="I3:J3"/>
    <mergeCell ref="K3:L3"/>
    <mergeCell ref="M3:N3"/>
    <mergeCell ref="O3:P3"/>
  </mergeCells>
  <pageMargins left="0.11811023622047245" right="0" top="0.23622047244094491" bottom="0.23622047244094491" header="0.31496062992125984" footer="0.31496062992125984"/>
  <pageSetup paperSize="9" orientation="landscape" r:id="rId1"/>
  <ignoredErrors>
    <ignoredError sqref="K11 I11 M11 O11 Q11 U11:Y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99"/>
  <sheetViews>
    <sheetView zoomScale="150" zoomScaleNormal="15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22" sqref="B22"/>
    </sheetView>
  </sheetViews>
  <sheetFormatPr defaultColWidth="9" defaultRowHeight="11.25"/>
  <cols>
    <col min="1" max="1" width="3.375" style="17" customWidth="1"/>
    <col min="2" max="2" width="52.125" style="17" customWidth="1"/>
    <col min="3" max="17" width="4.125" style="69" customWidth="1"/>
    <col min="18" max="18" width="69.75" style="17" customWidth="1"/>
    <col min="19" max="68" width="9" style="1"/>
    <col min="69" max="16384" width="9" style="17"/>
  </cols>
  <sheetData>
    <row r="1" spans="1:68" ht="14.25" customHeight="1">
      <c r="B1" s="28" t="s">
        <v>129</v>
      </c>
      <c r="R1" s="1"/>
    </row>
    <row r="2" spans="1:68">
      <c r="A2" s="29"/>
      <c r="B2" s="283" t="s">
        <v>6</v>
      </c>
      <c r="C2" s="277" t="s">
        <v>7</v>
      </c>
      <c r="D2" s="277" t="s">
        <v>8</v>
      </c>
      <c r="E2" s="281" t="s">
        <v>0</v>
      </c>
      <c r="F2" s="282"/>
      <c r="G2" s="268" t="s">
        <v>34</v>
      </c>
      <c r="H2" s="269"/>
      <c r="I2" s="269"/>
      <c r="J2" s="269"/>
      <c r="K2" s="269"/>
      <c r="L2" s="269"/>
      <c r="M2" s="277" t="s">
        <v>11</v>
      </c>
      <c r="N2" s="268" t="s">
        <v>35</v>
      </c>
      <c r="O2" s="269"/>
      <c r="P2" s="270"/>
      <c r="Q2" s="277" t="s">
        <v>3</v>
      </c>
      <c r="R2" s="107" t="s">
        <v>4</v>
      </c>
    </row>
    <row r="3" spans="1:68" ht="12.75" customHeight="1">
      <c r="A3" s="30" t="s">
        <v>5</v>
      </c>
      <c r="B3" s="280"/>
      <c r="C3" s="278"/>
      <c r="D3" s="278"/>
      <c r="E3" s="277" t="s">
        <v>9</v>
      </c>
      <c r="F3" s="277" t="s">
        <v>10</v>
      </c>
      <c r="G3" s="274"/>
      <c r="H3" s="275"/>
      <c r="I3" s="275"/>
      <c r="J3" s="275"/>
      <c r="K3" s="275"/>
      <c r="L3" s="275"/>
      <c r="M3" s="278"/>
      <c r="N3" s="271"/>
      <c r="O3" s="272"/>
      <c r="P3" s="273"/>
      <c r="Q3" s="278"/>
      <c r="R3" s="3"/>
    </row>
    <row r="4" spans="1:68" ht="15.75" customHeight="1">
      <c r="A4" s="280"/>
      <c r="B4" s="280"/>
      <c r="C4" s="278"/>
      <c r="D4" s="278"/>
      <c r="E4" s="278"/>
      <c r="F4" s="278"/>
      <c r="G4" s="281">
        <v>1</v>
      </c>
      <c r="H4" s="282"/>
      <c r="I4" s="281">
        <v>2</v>
      </c>
      <c r="J4" s="282"/>
      <c r="K4" s="281">
        <v>3</v>
      </c>
      <c r="L4" s="282"/>
      <c r="M4" s="278"/>
      <c r="N4" s="274"/>
      <c r="O4" s="275"/>
      <c r="P4" s="276"/>
      <c r="Q4" s="278"/>
      <c r="R4" s="4"/>
    </row>
    <row r="5" spans="1:68" ht="9" customHeight="1">
      <c r="A5" s="280"/>
      <c r="B5" s="280"/>
      <c r="C5" s="278"/>
      <c r="D5" s="278"/>
      <c r="E5" s="278"/>
      <c r="F5" s="278"/>
      <c r="G5" s="31" t="s">
        <v>12</v>
      </c>
      <c r="H5" s="32" t="s">
        <v>13</v>
      </c>
      <c r="I5" s="32" t="s">
        <v>12</v>
      </c>
      <c r="J5" s="32" t="s">
        <v>13</v>
      </c>
      <c r="K5" s="32" t="s">
        <v>12</v>
      </c>
      <c r="L5" s="32" t="s">
        <v>13</v>
      </c>
      <c r="M5" s="279"/>
      <c r="N5" s="32">
        <v>1</v>
      </c>
      <c r="O5" s="32">
        <v>2</v>
      </c>
      <c r="P5" s="32">
        <v>3</v>
      </c>
      <c r="Q5" s="279"/>
      <c r="R5" s="5">
        <v>31</v>
      </c>
    </row>
    <row r="6" spans="1:68" ht="11.1" customHeight="1" thickBot="1">
      <c r="A6" s="109">
        <v>1</v>
      </c>
      <c r="B6" s="109">
        <v>2</v>
      </c>
      <c r="C6" s="109">
        <v>3</v>
      </c>
      <c r="D6" s="109">
        <v>4</v>
      </c>
      <c r="E6" s="109">
        <v>5</v>
      </c>
      <c r="F6" s="109">
        <v>6</v>
      </c>
      <c r="G6" s="109">
        <v>7</v>
      </c>
      <c r="H6" s="109">
        <v>8</v>
      </c>
      <c r="I6" s="109">
        <v>9</v>
      </c>
      <c r="J6" s="109">
        <v>10</v>
      </c>
      <c r="K6" s="109">
        <v>11</v>
      </c>
      <c r="L6" s="109">
        <v>12</v>
      </c>
      <c r="M6" s="109">
        <v>13</v>
      </c>
      <c r="N6" s="109">
        <v>14</v>
      </c>
      <c r="O6" s="109">
        <v>15</v>
      </c>
      <c r="P6" s="109">
        <v>16</v>
      </c>
      <c r="Q6" s="109">
        <v>17</v>
      </c>
      <c r="R6" s="6"/>
    </row>
    <row r="7" spans="1:68" s="37" customFormat="1" ht="11.1" customHeight="1" thickBot="1">
      <c r="A7" s="34" t="s">
        <v>36</v>
      </c>
      <c r="B7" s="35"/>
      <c r="C7" s="36">
        <f>SUM(C8:C15)</f>
        <v>328.99999999999994</v>
      </c>
      <c r="D7" s="36">
        <f t="shared" ref="D7:Q7" si="0">SUM(D8:D15)</f>
        <v>258</v>
      </c>
      <c r="E7" s="36">
        <f t="shared" si="0"/>
        <v>71</v>
      </c>
      <c r="F7" s="36">
        <f t="shared" si="0"/>
        <v>0</v>
      </c>
      <c r="G7" s="36">
        <f t="shared" si="0"/>
        <v>258</v>
      </c>
      <c r="H7" s="36">
        <f t="shared" si="0"/>
        <v>71</v>
      </c>
      <c r="I7" s="36">
        <f t="shared" si="0"/>
        <v>0</v>
      </c>
      <c r="J7" s="36">
        <f t="shared" si="0"/>
        <v>0</v>
      </c>
      <c r="K7" s="36">
        <f t="shared" si="0"/>
        <v>0</v>
      </c>
      <c r="L7" s="36">
        <f t="shared" si="0"/>
        <v>0</v>
      </c>
      <c r="M7" s="36">
        <f t="shared" si="0"/>
        <v>0</v>
      </c>
      <c r="N7" s="36">
        <f>SUM(N8:N15)</f>
        <v>30</v>
      </c>
      <c r="O7" s="36">
        <f>SUM(O8:O15)</f>
        <v>0</v>
      </c>
      <c r="P7" s="36">
        <f t="shared" si="0"/>
        <v>0</v>
      </c>
      <c r="Q7" s="36">
        <f t="shared" si="0"/>
        <v>30</v>
      </c>
      <c r="R7" s="7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</row>
    <row r="8" spans="1:68" ht="11.1" customHeight="1">
      <c r="A8" s="33">
        <v>1</v>
      </c>
      <c r="B8" s="33" t="s">
        <v>17</v>
      </c>
      <c r="C8" s="31">
        <v>30</v>
      </c>
      <c r="D8" s="31">
        <v>30</v>
      </c>
      <c r="E8" s="31"/>
      <c r="F8" s="31"/>
      <c r="G8" s="31">
        <v>30</v>
      </c>
      <c r="H8" s="31"/>
      <c r="I8" s="31"/>
      <c r="J8" s="31"/>
      <c r="K8" s="31"/>
      <c r="L8" s="31"/>
      <c r="M8" s="31" t="s">
        <v>15</v>
      </c>
      <c r="N8" s="31">
        <v>2</v>
      </c>
      <c r="O8" s="31"/>
      <c r="P8" s="31"/>
      <c r="Q8" s="31">
        <f>SUM(N8:P8)</f>
        <v>2</v>
      </c>
      <c r="R8" s="7" t="s">
        <v>19</v>
      </c>
    </row>
    <row r="9" spans="1:68" s="27" customFormat="1" ht="11.1" customHeight="1">
      <c r="A9" s="26">
        <v>2</v>
      </c>
      <c r="B9" s="26" t="s">
        <v>37</v>
      </c>
      <c r="C9" s="38">
        <v>81</v>
      </c>
      <c r="D9" s="38">
        <v>81</v>
      </c>
      <c r="E9" s="38"/>
      <c r="F9" s="38"/>
      <c r="G9" s="38">
        <v>81</v>
      </c>
      <c r="H9" s="38"/>
      <c r="I9" s="38"/>
      <c r="J9" s="38"/>
      <c r="K9" s="38"/>
      <c r="L9" s="38"/>
      <c r="M9" s="38" t="s">
        <v>15</v>
      </c>
      <c r="N9" s="38">
        <v>5</v>
      </c>
      <c r="O9" s="38"/>
      <c r="P9" s="38"/>
      <c r="Q9" s="57">
        <f t="shared" ref="Q9:Q15" si="1">SUM(N9:P9)</f>
        <v>5</v>
      </c>
      <c r="R9" s="7" t="s">
        <v>95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</row>
    <row r="10" spans="1:68" ht="11.1" customHeight="1">
      <c r="A10" s="117">
        <v>3</v>
      </c>
      <c r="B10" s="39" t="s">
        <v>110</v>
      </c>
      <c r="C10" s="40">
        <v>28</v>
      </c>
      <c r="D10" s="40">
        <v>14</v>
      </c>
      <c r="E10" s="40">
        <v>14</v>
      </c>
      <c r="F10" s="32"/>
      <c r="G10" s="40">
        <v>14</v>
      </c>
      <c r="H10" s="40">
        <v>14</v>
      </c>
      <c r="I10" s="32"/>
      <c r="J10" s="32"/>
      <c r="K10" s="32"/>
      <c r="L10" s="32"/>
      <c r="M10" s="32" t="s">
        <v>18</v>
      </c>
      <c r="N10" s="32">
        <v>3</v>
      </c>
      <c r="O10" s="32"/>
      <c r="P10" s="32"/>
      <c r="Q10" s="31">
        <f t="shared" si="1"/>
        <v>3</v>
      </c>
      <c r="R10" s="7" t="s">
        <v>93</v>
      </c>
    </row>
    <row r="11" spans="1:68" ht="11.1" customHeight="1">
      <c r="A11" s="33">
        <v>4</v>
      </c>
      <c r="B11" s="39" t="s">
        <v>38</v>
      </c>
      <c r="C11" s="41">
        <v>30</v>
      </c>
      <c r="D11" s="41">
        <v>14</v>
      </c>
      <c r="E11" s="41">
        <v>16</v>
      </c>
      <c r="F11" s="32"/>
      <c r="G11" s="41">
        <v>14</v>
      </c>
      <c r="H11" s="41">
        <v>16</v>
      </c>
      <c r="I11" s="32"/>
      <c r="J11" s="32"/>
      <c r="K11" s="32"/>
      <c r="L11" s="32"/>
      <c r="M11" s="32" t="s">
        <v>15</v>
      </c>
      <c r="N11" s="32">
        <v>3</v>
      </c>
      <c r="O11" s="32"/>
      <c r="P11" s="32"/>
      <c r="Q11" s="31">
        <f t="shared" si="1"/>
        <v>3</v>
      </c>
      <c r="R11" s="7" t="s">
        <v>20</v>
      </c>
    </row>
    <row r="12" spans="1:68" ht="11.1" customHeight="1">
      <c r="A12" s="117">
        <v>5</v>
      </c>
      <c r="B12" s="42" t="s">
        <v>123</v>
      </c>
      <c r="C12" s="118">
        <v>65.799699508273164</v>
      </c>
      <c r="D12" s="41">
        <v>50</v>
      </c>
      <c r="E12" s="41">
        <v>16</v>
      </c>
      <c r="F12" s="32"/>
      <c r="G12" s="41">
        <v>50</v>
      </c>
      <c r="H12" s="41">
        <v>16</v>
      </c>
      <c r="I12" s="32"/>
      <c r="J12" s="32"/>
      <c r="K12" s="32"/>
      <c r="L12" s="32"/>
      <c r="M12" s="32" t="s">
        <v>15</v>
      </c>
      <c r="N12" s="32">
        <v>7</v>
      </c>
      <c r="O12" s="32"/>
      <c r="P12" s="32"/>
      <c r="Q12" s="31">
        <f t="shared" si="1"/>
        <v>7</v>
      </c>
      <c r="R12" s="7" t="s">
        <v>81</v>
      </c>
    </row>
    <row r="13" spans="1:68" ht="11.1" customHeight="1">
      <c r="A13" s="33">
        <v>6</v>
      </c>
      <c r="B13" s="39" t="s">
        <v>126</v>
      </c>
      <c r="C13" s="119">
        <v>54.229788063187918</v>
      </c>
      <c r="D13" s="40">
        <v>40</v>
      </c>
      <c r="E13" s="41">
        <v>14</v>
      </c>
      <c r="F13" s="32"/>
      <c r="G13" s="40">
        <v>40</v>
      </c>
      <c r="H13" s="41">
        <v>14</v>
      </c>
      <c r="I13" s="32"/>
      <c r="J13" s="32"/>
      <c r="K13" s="32"/>
      <c r="L13" s="32"/>
      <c r="M13" s="32" t="s">
        <v>15</v>
      </c>
      <c r="N13" s="32">
        <v>6</v>
      </c>
      <c r="O13" s="32"/>
      <c r="P13" s="32"/>
      <c r="Q13" s="31">
        <f t="shared" si="1"/>
        <v>6</v>
      </c>
      <c r="R13" s="7" t="s">
        <v>82</v>
      </c>
    </row>
    <row r="14" spans="1:68" ht="11.1" customHeight="1">
      <c r="A14" s="117">
        <v>7</v>
      </c>
      <c r="B14" s="39" t="s">
        <v>125</v>
      </c>
      <c r="C14" s="119">
        <v>19.265546453622701</v>
      </c>
      <c r="D14" s="40">
        <v>14</v>
      </c>
      <c r="E14" s="32">
        <v>5</v>
      </c>
      <c r="F14" s="32"/>
      <c r="G14" s="40">
        <v>14</v>
      </c>
      <c r="H14" s="32">
        <v>5</v>
      </c>
      <c r="I14" s="32"/>
      <c r="J14" s="32"/>
      <c r="K14" s="32"/>
      <c r="L14" s="32"/>
      <c r="M14" s="32" t="s">
        <v>15</v>
      </c>
      <c r="N14" s="32">
        <v>2</v>
      </c>
      <c r="O14" s="32"/>
      <c r="P14" s="32"/>
      <c r="Q14" s="31">
        <f t="shared" si="1"/>
        <v>2</v>
      </c>
      <c r="R14" s="7" t="s">
        <v>83</v>
      </c>
    </row>
    <row r="15" spans="1:68" ht="11.1" customHeight="1" thickBot="1">
      <c r="A15" s="33">
        <v>8</v>
      </c>
      <c r="B15" s="39" t="s">
        <v>124</v>
      </c>
      <c r="C15" s="119">
        <v>20.70496597491621</v>
      </c>
      <c r="D15" s="40">
        <v>15</v>
      </c>
      <c r="E15" s="32">
        <v>6</v>
      </c>
      <c r="F15" s="32"/>
      <c r="G15" s="40">
        <v>15</v>
      </c>
      <c r="H15" s="32">
        <v>6</v>
      </c>
      <c r="I15" s="32"/>
      <c r="J15" s="32"/>
      <c r="K15" s="32"/>
      <c r="L15" s="32"/>
      <c r="M15" s="32" t="s">
        <v>15</v>
      </c>
      <c r="N15" s="32">
        <v>2</v>
      </c>
      <c r="O15" s="32"/>
      <c r="P15" s="32"/>
      <c r="Q15" s="31">
        <f t="shared" si="1"/>
        <v>2</v>
      </c>
      <c r="R15" s="7" t="s">
        <v>84</v>
      </c>
    </row>
    <row r="16" spans="1:68" s="47" customFormat="1" ht="11.1" customHeight="1" thickBot="1">
      <c r="A16" s="43" t="s">
        <v>118</v>
      </c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6"/>
      <c r="R16" s="6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</row>
    <row r="17" spans="1:68" s="47" customFormat="1" ht="11.1" customHeight="1" thickBot="1">
      <c r="A17" s="48" t="s">
        <v>39</v>
      </c>
      <c r="B17" s="49"/>
      <c r="C17" s="15">
        <f>SUM(C18:C28)</f>
        <v>491</v>
      </c>
      <c r="D17" s="15">
        <f t="shared" ref="D17:Q17" si="2">SUM(D18:D28)</f>
        <v>220</v>
      </c>
      <c r="E17" s="15">
        <f t="shared" si="2"/>
        <v>181</v>
      </c>
      <c r="F17" s="15">
        <f t="shared" si="2"/>
        <v>90</v>
      </c>
      <c r="G17" s="15">
        <f t="shared" si="2"/>
        <v>0</v>
      </c>
      <c r="H17" s="15">
        <f t="shared" si="2"/>
        <v>0</v>
      </c>
      <c r="I17" s="15">
        <f t="shared" si="2"/>
        <v>132</v>
      </c>
      <c r="J17" s="15">
        <f t="shared" si="2"/>
        <v>205</v>
      </c>
      <c r="K17" s="15">
        <f t="shared" si="2"/>
        <v>88</v>
      </c>
      <c r="L17" s="15">
        <f t="shared" si="2"/>
        <v>66</v>
      </c>
      <c r="M17" s="15">
        <f t="shared" si="2"/>
        <v>0</v>
      </c>
      <c r="N17" s="15">
        <f t="shared" si="2"/>
        <v>0</v>
      </c>
      <c r="O17" s="15">
        <f t="shared" si="2"/>
        <v>25</v>
      </c>
      <c r="P17" s="15">
        <f t="shared" si="2"/>
        <v>14</v>
      </c>
      <c r="Q17" s="15">
        <f t="shared" si="2"/>
        <v>39</v>
      </c>
      <c r="R17" s="7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</row>
    <row r="18" spans="1:68" s="27" customFormat="1" ht="11.1" customHeight="1">
      <c r="A18" s="52">
        <v>1</v>
      </c>
      <c r="B18" s="53" t="s">
        <v>64</v>
      </c>
      <c r="C18" s="78">
        <f>SUM(D18:F18)</f>
        <v>54</v>
      </c>
      <c r="D18" s="79">
        <v>18</v>
      </c>
      <c r="E18" s="79">
        <v>20</v>
      </c>
      <c r="F18" s="79">
        <v>16</v>
      </c>
      <c r="G18" s="54"/>
      <c r="H18" s="54"/>
      <c r="I18" s="54">
        <f>D18</f>
        <v>18</v>
      </c>
      <c r="J18" s="54">
        <f>E18+F18</f>
        <v>36</v>
      </c>
      <c r="K18" s="54"/>
      <c r="L18" s="54"/>
      <c r="M18" s="54" t="s">
        <v>18</v>
      </c>
      <c r="N18" s="54"/>
      <c r="O18" s="54">
        <v>4</v>
      </c>
      <c r="P18" s="54"/>
      <c r="Q18" s="54">
        <f>SUM(N18:P18)</f>
        <v>4</v>
      </c>
      <c r="R18" s="7" t="s">
        <v>93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</row>
    <row r="19" spans="1:68" s="27" customFormat="1" ht="11.1" customHeight="1">
      <c r="A19" s="26">
        <v>2</v>
      </c>
      <c r="B19" s="53" t="s">
        <v>42</v>
      </c>
      <c r="C19" s="78">
        <f t="shared" ref="C19:C28" si="3">SUM(D19:F19)</f>
        <v>52</v>
      </c>
      <c r="D19" s="79">
        <v>12</v>
      </c>
      <c r="E19" s="79">
        <v>22</v>
      </c>
      <c r="F19" s="79">
        <v>18</v>
      </c>
      <c r="G19" s="38"/>
      <c r="H19" s="38"/>
      <c r="I19" s="54">
        <f t="shared" ref="I19:I23" si="4">D19</f>
        <v>12</v>
      </c>
      <c r="J19" s="54">
        <f t="shared" ref="J19:J23" si="5">E19+F19</f>
        <v>40</v>
      </c>
      <c r="K19" s="38"/>
      <c r="L19" s="38"/>
      <c r="M19" s="38" t="s">
        <v>18</v>
      </c>
      <c r="N19" s="38"/>
      <c r="O19" s="38">
        <v>4</v>
      </c>
      <c r="P19" s="38"/>
      <c r="Q19" s="54">
        <f t="shared" ref="Q19:Q28" si="6">SUM(N19:P19)</f>
        <v>4</v>
      </c>
      <c r="R19" s="7" t="s">
        <v>30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</row>
    <row r="20" spans="1:68" s="27" customFormat="1" ht="11.1" customHeight="1">
      <c r="A20" s="52">
        <v>3</v>
      </c>
      <c r="B20" s="27" t="s">
        <v>43</v>
      </c>
      <c r="C20" s="78">
        <f t="shared" si="3"/>
        <v>51</v>
      </c>
      <c r="D20" s="25">
        <v>22</v>
      </c>
      <c r="E20" s="25">
        <v>29</v>
      </c>
      <c r="F20" s="25"/>
      <c r="G20" s="38"/>
      <c r="H20" s="38"/>
      <c r="I20" s="54">
        <f t="shared" si="4"/>
        <v>22</v>
      </c>
      <c r="J20" s="54">
        <f t="shared" si="5"/>
        <v>29</v>
      </c>
      <c r="K20" s="38"/>
      <c r="L20" s="38"/>
      <c r="M20" s="38" t="s">
        <v>18</v>
      </c>
      <c r="N20" s="38"/>
      <c r="O20" s="38">
        <v>4</v>
      </c>
      <c r="P20" s="38"/>
      <c r="Q20" s="54">
        <f t="shared" si="6"/>
        <v>4</v>
      </c>
      <c r="R20" s="7" t="s">
        <v>22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</row>
    <row r="21" spans="1:68" s="27" customFormat="1" ht="10.5" customHeight="1">
      <c r="A21" s="26">
        <v>4</v>
      </c>
      <c r="B21" s="53" t="s">
        <v>44</v>
      </c>
      <c r="C21" s="78">
        <f t="shared" si="3"/>
        <v>62</v>
      </c>
      <c r="D21" s="79">
        <v>24</v>
      </c>
      <c r="E21" s="79">
        <v>26</v>
      </c>
      <c r="F21" s="79">
        <v>12</v>
      </c>
      <c r="G21" s="38"/>
      <c r="H21" s="38"/>
      <c r="I21" s="54">
        <f t="shared" si="4"/>
        <v>24</v>
      </c>
      <c r="J21" s="54">
        <f t="shared" si="5"/>
        <v>38</v>
      </c>
      <c r="K21" s="38"/>
      <c r="L21" s="38"/>
      <c r="M21" s="38" t="s">
        <v>18</v>
      </c>
      <c r="N21" s="38"/>
      <c r="O21" s="38">
        <v>5</v>
      </c>
      <c r="P21" s="51"/>
      <c r="Q21" s="54">
        <f t="shared" si="6"/>
        <v>5</v>
      </c>
      <c r="R21" s="7" t="s">
        <v>85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</row>
    <row r="22" spans="1:68" s="27" customFormat="1" ht="11.1" customHeight="1">
      <c r="A22" s="52">
        <v>5</v>
      </c>
      <c r="B22" s="53" t="s">
        <v>45</v>
      </c>
      <c r="C22" s="78">
        <f t="shared" si="3"/>
        <v>52</v>
      </c>
      <c r="D22" s="78">
        <v>26</v>
      </c>
      <c r="E22" s="78">
        <v>26</v>
      </c>
      <c r="F22" s="78"/>
      <c r="G22" s="38"/>
      <c r="H22" s="38"/>
      <c r="I22" s="54">
        <f t="shared" si="4"/>
        <v>26</v>
      </c>
      <c r="J22" s="54">
        <f t="shared" si="5"/>
        <v>26</v>
      </c>
      <c r="K22" s="38"/>
      <c r="L22" s="38"/>
      <c r="M22" s="38" t="s">
        <v>18</v>
      </c>
      <c r="N22" s="38"/>
      <c r="O22" s="38">
        <v>4</v>
      </c>
      <c r="P22" s="38"/>
      <c r="Q22" s="54">
        <f t="shared" si="6"/>
        <v>4</v>
      </c>
      <c r="R22" s="7" t="s">
        <v>29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</row>
    <row r="23" spans="1:68" s="27" customFormat="1" ht="11.1" customHeight="1">
      <c r="A23" s="26">
        <v>6</v>
      </c>
      <c r="B23" s="14" t="s">
        <v>47</v>
      </c>
      <c r="C23" s="78">
        <f t="shared" si="3"/>
        <v>34</v>
      </c>
      <c r="D23" s="25">
        <v>18</v>
      </c>
      <c r="E23" s="25">
        <v>10</v>
      </c>
      <c r="F23" s="25">
        <v>6</v>
      </c>
      <c r="G23" s="38"/>
      <c r="H23" s="38"/>
      <c r="I23" s="54">
        <f t="shared" si="4"/>
        <v>18</v>
      </c>
      <c r="J23" s="54">
        <f t="shared" si="5"/>
        <v>16</v>
      </c>
      <c r="K23" s="38"/>
      <c r="L23" s="38"/>
      <c r="M23" s="38" t="s">
        <v>15</v>
      </c>
      <c r="N23" s="38"/>
      <c r="O23" s="38">
        <v>2</v>
      </c>
      <c r="P23" s="38"/>
      <c r="Q23" s="54">
        <f t="shared" si="6"/>
        <v>2</v>
      </c>
      <c r="R23" s="7" t="s">
        <v>26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</row>
    <row r="24" spans="1:68" ht="11.1" customHeight="1">
      <c r="A24" s="26">
        <v>7</v>
      </c>
      <c r="B24" s="110" t="s">
        <v>121</v>
      </c>
      <c r="C24" s="78">
        <f t="shared" ref="C24" si="7">SUM(D24:F24)</f>
        <v>32</v>
      </c>
      <c r="D24" s="111">
        <v>12</v>
      </c>
      <c r="E24" s="111">
        <v>8</v>
      </c>
      <c r="F24" s="38">
        <v>12</v>
      </c>
      <c r="G24" s="26"/>
      <c r="H24" s="26"/>
      <c r="I24" s="54">
        <f t="shared" ref="I24" si="8">D24</f>
        <v>12</v>
      </c>
      <c r="J24" s="54">
        <f t="shared" ref="J24" si="9">E24+F24</f>
        <v>20</v>
      </c>
      <c r="K24" s="38"/>
      <c r="L24" s="38"/>
      <c r="M24" s="38" t="s">
        <v>15</v>
      </c>
      <c r="N24" s="122"/>
      <c r="O24" s="38">
        <v>2</v>
      </c>
      <c r="P24" s="38"/>
      <c r="Q24" s="54">
        <f t="shared" ref="Q24" si="10">SUM(N24:P24)</f>
        <v>2</v>
      </c>
      <c r="R24" s="7" t="s">
        <v>28</v>
      </c>
    </row>
    <row r="25" spans="1:68" s="27" customFormat="1" ht="11.1" customHeight="1">
      <c r="A25" s="52">
        <v>8</v>
      </c>
      <c r="B25" s="53" t="s">
        <v>48</v>
      </c>
      <c r="C25" s="78">
        <f t="shared" si="3"/>
        <v>36</v>
      </c>
      <c r="D25" s="78">
        <v>16</v>
      </c>
      <c r="E25" s="78">
        <v>20</v>
      </c>
      <c r="F25" s="78"/>
      <c r="G25" s="57"/>
      <c r="H25" s="57"/>
      <c r="I25" s="54"/>
      <c r="J25" s="54"/>
      <c r="K25" s="57">
        <v>16</v>
      </c>
      <c r="L25" s="57">
        <v>20</v>
      </c>
      <c r="M25" s="57" t="s">
        <v>15</v>
      </c>
      <c r="N25" s="57"/>
      <c r="O25" s="57"/>
      <c r="P25" s="57">
        <v>2</v>
      </c>
      <c r="Q25" s="54">
        <f t="shared" si="6"/>
        <v>2</v>
      </c>
      <c r="R25" s="7" t="s">
        <v>20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</row>
    <row r="26" spans="1:68" s="27" customFormat="1" ht="11.1" customHeight="1">
      <c r="A26" s="52">
        <v>9</v>
      </c>
      <c r="B26" s="50" t="s">
        <v>40</v>
      </c>
      <c r="C26" s="78">
        <f t="shared" si="3"/>
        <v>20</v>
      </c>
      <c r="D26" s="80">
        <v>20</v>
      </c>
      <c r="E26" s="80"/>
      <c r="F26" s="80"/>
      <c r="G26" s="38"/>
      <c r="H26" s="38"/>
      <c r="I26" s="38"/>
      <c r="J26" s="38"/>
      <c r="K26" s="54">
        <f>D26</f>
        <v>20</v>
      </c>
      <c r="L26" s="54"/>
      <c r="M26" s="38" t="s">
        <v>15</v>
      </c>
      <c r="N26" s="38"/>
      <c r="O26" s="51"/>
      <c r="P26" s="38">
        <v>2</v>
      </c>
      <c r="Q26" s="54">
        <f t="shared" si="6"/>
        <v>2</v>
      </c>
      <c r="R26" s="7" t="s">
        <v>86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</row>
    <row r="27" spans="1:68" s="27" customFormat="1" ht="11.1" customHeight="1">
      <c r="A27" s="26">
        <v>10</v>
      </c>
      <c r="B27" s="50" t="s">
        <v>41</v>
      </c>
      <c r="C27" s="78">
        <f t="shared" si="3"/>
        <v>48</v>
      </c>
      <c r="D27" s="81">
        <v>26</v>
      </c>
      <c r="E27" s="81">
        <v>10</v>
      </c>
      <c r="F27" s="81">
        <v>12</v>
      </c>
      <c r="G27" s="38"/>
      <c r="H27" s="38"/>
      <c r="I27" s="38"/>
      <c r="J27" s="38"/>
      <c r="K27" s="38">
        <v>26</v>
      </c>
      <c r="L27" s="38">
        <v>22</v>
      </c>
      <c r="M27" s="38" t="s">
        <v>18</v>
      </c>
      <c r="N27" s="38"/>
      <c r="O27" s="38"/>
      <c r="P27" s="38">
        <v>5</v>
      </c>
      <c r="Q27" s="54">
        <f t="shared" si="6"/>
        <v>5</v>
      </c>
      <c r="R27" s="7" t="s">
        <v>23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</row>
    <row r="28" spans="1:68" s="27" customFormat="1" ht="12" customHeight="1" thickBot="1">
      <c r="A28" s="52">
        <v>11</v>
      </c>
      <c r="B28" s="55" t="s">
        <v>46</v>
      </c>
      <c r="C28" s="78">
        <f t="shared" si="3"/>
        <v>50</v>
      </c>
      <c r="D28" s="78">
        <v>26</v>
      </c>
      <c r="E28" s="78">
        <v>10</v>
      </c>
      <c r="F28" s="78">
        <v>14</v>
      </c>
      <c r="G28" s="38"/>
      <c r="H28" s="38"/>
      <c r="I28" s="38"/>
      <c r="J28" s="38"/>
      <c r="K28" s="38">
        <v>26</v>
      </c>
      <c r="L28" s="38">
        <v>24</v>
      </c>
      <c r="M28" s="38" t="s">
        <v>18</v>
      </c>
      <c r="N28" s="38"/>
      <c r="O28" s="38"/>
      <c r="P28" s="38">
        <v>5</v>
      </c>
      <c r="Q28" s="54">
        <f t="shared" si="6"/>
        <v>5</v>
      </c>
      <c r="R28" s="7" t="s">
        <v>87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</row>
    <row r="29" spans="1:68" s="16" customFormat="1" ht="11.1" customHeight="1" thickBot="1">
      <c r="A29" s="58" t="s">
        <v>49</v>
      </c>
      <c r="B29" s="59"/>
      <c r="C29" s="15">
        <f>SUM(C30:C39)</f>
        <v>491</v>
      </c>
      <c r="D29" s="15">
        <f t="shared" ref="D29:Q29" si="11">SUM(D30:D39)</f>
        <v>203</v>
      </c>
      <c r="E29" s="15">
        <f t="shared" si="11"/>
        <v>162</v>
      </c>
      <c r="F29" s="15">
        <f t="shared" si="11"/>
        <v>126</v>
      </c>
      <c r="G29" s="15">
        <f t="shared" si="11"/>
        <v>0</v>
      </c>
      <c r="H29" s="15">
        <f t="shared" si="11"/>
        <v>0</v>
      </c>
      <c r="I29" s="15">
        <f t="shared" si="11"/>
        <v>127</v>
      </c>
      <c r="J29" s="15">
        <f t="shared" si="11"/>
        <v>190</v>
      </c>
      <c r="K29" s="15">
        <f t="shared" si="11"/>
        <v>76</v>
      </c>
      <c r="L29" s="15">
        <f t="shared" si="11"/>
        <v>98</v>
      </c>
      <c r="M29" s="15">
        <f t="shared" si="11"/>
        <v>0</v>
      </c>
      <c r="N29" s="15">
        <f t="shared" si="11"/>
        <v>0</v>
      </c>
      <c r="O29" s="15">
        <f t="shared" si="11"/>
        <v>25</v>
      </c>
      <c r="P29" s="15">
        <f t="shared" si="11"/>
        <v>14</v>
      </c>
      <c r="Q29" s="15">
        <f t="shared" si="11"/>
        <v>39</v>
      </c>
      <c r="R29" s="7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</row>
    <row r="30" spans="1:68" s="27" customFormat="1" ht="11.1" customHeight="1">
      <c r="A30" s="26">
        <v>1</v>
      </c>
      <c r="B30" s="14" t="s">
        <v>51</v>
      </c>
      <c r="C30" s="78">
        <f t="shared" ref="C30:C39" si="12">SUM(D30:F30)</f>
        <v>56</v>
      </c>
      <c r="D30" s="25">
        <v>24</v>
      </c>
      <c r="E30" s="25">
        <v>14</v>
      </c>
      <c r="F30" s="25">
        <v>18</v>
      </c>
      <c r="G30" s="38"/>
      <c r="H30" s="38"/>
      <c r="I30" s="38">
        <v>24</v>
      </c>
      <c r="J30" s="38">
        <v>32</v>
      </c>
      <c r="K30" s="38"/>
      <c r="L30" s="38"/>
      <c r="M30" s="38" t="s">
        <v>18</v>
      </c>
      <c r="N30" s="38"/>
      <c r="O30" s="38">
        <v>4</v>
      </c>
      <c r="P30" s="38"/>
      <c r="Q30" s="38">
        <v>4</v>
      </c>
      <c r="R30" s="7" t="s">
        <v>21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</row>
    <row r="31" spans="1:68" s="10" customFormat="1" ht="11.1" customHeight="1">
      <c r="A31" s="14">
        <v>2</v>
      </c>
      <c r="B31" s="14" t="s">
        <v>52</v>
      </c>
      <c r="C31" s="78">
        <f t="shared" si="12"/>
        <v>44</v>
      </c>
      <c r="D31" s="25">
        <v>20</v>
      </c>
      <c r="E31" s="25">
        <v>18</v>
      </c>
      <c r="F31" s="25">
        <v>6</v>
      </c>
      <c r="G31" s="25"/>
      <c r="H31" s="25"/>
      <c r="I31" s="25">
        <v>20</v>
      </c>
      <c r="J31" s="25">
        <v>24</v>
      </c>
      <c r="K31" s="25"/>
      <c r="L31" s="25"/>
      <c r="M31" s="25" t="s">
        <v>15</v>
      </c>
      <c r="N31" s="25"/>
      <c r="O31" s="25">
        <v>4</v>
      </c>
      <c r="P31" s="25"/>
      <c r="Q31" s="25">
        <v>4</v>
      </c>
      <c r="R31" s="7" t="s">
        <v>85</v>
      </c>
    </row>
    <row r="32" spans="1:68" s="27" customFormat="1" ht="11.1" customHeight="1">
      <c r="A32" s="14">
        <v>3</v>
      </c>
      <c r="B32" s="14" t="s">
        <v>54</v>
      </c>
      <c r="C32" s="78">
        <f t="shared" si="12"/>
        <v>62</v>
      </c>
      <c r="D32" s="25">
        <v>20</v>
      </c>
      <c r="E32" s="25">
        <v>18</v>
      </c>
      <c r="F32" s="25">
        <v>24</v>
      </c>
      <c r="G32" s="38"/>
      <c r="H32" s="38"/>
      <c r="I32" s="38">
        <v>20</v>
      </c>
      <c r="J32" s="38">
        <v>42</v>
      </c>
      <c r="K32" s="38"/>
      <c r="L32" s="38"/>
      <c r="M32" s="38" t="s">
        <v>18</v>
      </c>
      <c r="N32" s="38"/>
      <c r="O32" s="38">
        <v>5</v>
      </c>
      <c r="P32" s="38"/>
      <c r="Q32" s="38">
        <v>5</v>
      </c>
      <c r="R32" s="7" t="s">
        <v>90</v>
      </c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</row>
    <row r="33" spans="1:68" s="27" customFormat="1" ht="11.1" customHeight="1">
      <c r="A33" s="26">
        <v>4</v>
      </c>
      <c r="B33" s="8" t="s">
        <v>56</v>
      </c>
      <c r="C33" s="78">
        <f t="shared" si="12"/>
        <v>66</v>
      </c>
      <c r="D33" s="9">
        <v>20</v>
      </c>
      <c r="E33" s="9">
        <v>22</v>
      </c>
      <c r="F33" s="9">
        <v>24</v>
      </c>
      <c r="G33" s="38"/>
      <c r="H33" s="38"/>
      <c r="I33" s="38">
        <v>20</v>
      </c>
      <c r="J33" s="38">
        <v>46</v>
      </c>
      <c r="K33" s="38"/>
      <c r="L33" s="38"/>
      <c r="M33" s="38" t="s">
        <v>18</v>
      </c>
      <c r="N33" s="38"/>
      <c r="O33" s="38">
        <v>5</v>
      </c>
      <c r="P33" s="38"/>
      <c r="Q33" s="38">
        <v>5</v>
      </c>
      <c r="R33" s="7" t="s">
        <v>91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</row>
    <row r="34" spans="1:68" s="27" customFormat="1" ht="11.1" customHeight="1">
      <c r="A34" s="14">
        <v>5</v>
      </c>
      <c r="B34" s="14" t="s">
        <v>55</v>
      </c>
      <c r="C34" s="78">
        <f t="shared" si="12"/>
        <v>57</v>
      </c>
      <c r="D34" s="25">
        <v>27</v>
      </c>
      <c r="E34" s="25">
        <v>12</v>
      </c>
      <c r="F34" s="9">
        <v>18</v>
      </c>
      <c r="G34" s="38"/>
      <c r="H34" s="38"/>
      <c r="I34" s="38">
        <v>27</v>
      </c>
      <c r="J34" s="38">
        <v>30</v>
      </c>
      <c r="K34" s="38"/>
      <c r="L34" s="38"/>
      <c r="M34" s="38" t="s">
        <v>18</v>
      </c>
      <c r="N34" s="38"/>
      <c r="O34" s="38">
        <v>5</v>
      </c>
      <c r="P34" s="38"/>
      <c r="Q34" s="38">
        <v>5</v>
      </c>
      <c r="R34" s="7" t="s">
        <v>24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</row>
    <row r="35" spans="1:68" ht="11.25" customHeight="1">
      <c r="A35" s="26">
        <v>6</v>
      </c>
      <c r="B35" s="110" t="s">
        <v>78</v>
      </c>
      <c r="C35" s="78">
        <f t="shared" si="12"/>
        <v>32</v>
      </c>
      <c r="D35" s="111">
        <v>16</v>
      </c>
      <c r="E35" s="111">
        <v>16</v>
      </c>
      <c r="F35" s="38"/>
      <c r="G35" s="26"/>
      <c r="H35" s="26"/>
      <c r="I35" s="111">
        <v>16</v>
      </c>
      <c r="J35" s="111">
        <v>16</v>
      </c>
      <c r="K35" s="38"/>
      <c r="L35" s="38"/>
      <c r="M35" s="38" t="s">
        <v>15</v>
      </c>
      <c r="N35" s="122"/>
      <c r="O35" s="38">
        <v>2</v>
      </c>
      <c r="P35" s="38"/>
      <c r="Q35" s="38">
        <v>2</v>
      </c>
      <c r="R35" s="7" t="s">
        <v>80</v>
      </c>
    </row>
    <row r="36" spans="1:68" s="27" customFormat="1" ht="11.1" customHeight="1">
      <c r="A36" s="26">
        <v>7</v>
      </c>
      <c r="B36" s="14" t="s">
        <v>53</v>
      </c>
      <c r="C36" s="78">
        <f t="shared" ref="C36" si="13">SUM(D36:F36)</f>
        <v>28</v>
      </c>
      <c r="D36" s="25">
        <v>12</v>
      </c>
      <c r="E36" s="9">
        <v>10</v>
      </c>
      <c r="F36" s="9">
        <v>6</v>
      </c>
      <c r="G36" s="57"/>
      <c r="H36" s="57"/>
      <c r="I36" s="57"/>
      <c r="J36" s="57"/>
      <c r="K36" s="57">
        <v>12</v>
      </c>
      <c r="L36" s="57">
        <v>16</v>
      </c>
      <c r="M36" s="57" t="s">
        <v>15</v>
      </c>
      <c r="N36" s="57"/>
      <c r="O36" s="57"/>
      <c r="P36" s="57">
        <v>2</v>
      </c>
      <c r="Q36" s="57">
        <v>2</v>
      </c>
      <c r="R36" s="7" t="s">
        <v>23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</row>
    <row r="37" spans="1:68" s="27" customFormat="1" ht="11.1" customHeight="1">
      <c r="A37" s="14">
        <v>8</v>
      </c>
      <c r="B37" s="60" t="s">
        <v>50</v>
      </c>
      <c r="C37" s="78">
        <f t="shared" si="12"/>
        <v>56</v>
      </c>
      <c r="D37" s="73">
        <v>22</v>
      </c>
      <c r="E37" s="25">
        <v>22</v>
      </c>
      <c r="F37" s="25">
        <v>12</v>
      </c>
      <c r="G37" s="38"/>
      <c r="H37" s="38"/>
      <c r="I37" s="38"/>
      <c r="J37" s="38"/>
      <c r="K37" s="38">
        <v>22</v>
      </c>
      <c r="L37" s="38">
        <v>34</v>
      </c>
      <c r="M37" s="38" t="s">
        <v>18</v>
      </c>
      <c r="N37" s="38"/>
      <c r="O37" s="38"/>
      <c r="P37" s="38">
        <v>5</v>
      </c>
      <c r="Q37" s="38">
        <v>5</v>
      </c>
      <c r="R37" s="115" t="s">
        <v>88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</row>
    <row r="38" spans="1:68" s="27" customFormat="1" ht="10.5" customHeight="1">
      <c r="A38" s="26">
        <v>9</v>
      </c>
      <c r="B38" s="14" t="s">
        <v>75</v>
      </c>
      <c r="C38" s="78">
        <f t="shared" si="12"/>
        <v>38</v>
      </c>
      <c r="D38" s="25">
        <v>22</v>
      </c>
      <c r="E38" s="25">
        <v>10</v>
      </c>
      <c r="F38" s="25">
        <v>6</v>
      </c>
      <c r="G38" s="38"/>
      <c r="H38" s="38"/>
      <c r="I38" s="38"/>
      <c r="J38" s="38"/>
      <c r="K38" s="38">
        <v>22</v>
      </c>
      <c r="L38" s="38">
        <v>16</v>
      </c>
      <c r="M38" s="38" t="s">
        <v>15</v>
      </c>
      <c r="N38" s="38"/>
      <c r="O38" s="38"/>
      <c r="P38" s="38">
        <v>3</v>
      </c>
      <c r="Q38" s="38">
        <v>3</v>
      </c>
      <c r="R38" s="115" t="s">
        <v>23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</row>
    <row r="39" spans="1:68" s="27" customFormat="1" ht="14.25" customHeight="1" thickBot="1">
      <c r="A39" s="14">
        <v>10</v>
      </c>
      <c r="B39" s="61" t="s">
        <v>74</v>
      </c>
      <c r="C39" s="78">
        <f t="shared" si="12"/>
        <v>52</v>
      </c>
      <c r="D39" s="82">
        <v>20</v>
      </c>
      <c r="E39" s="82">
        <v>20</v>
      </c>
      <c r="F39" s="82">
        <v>12</v>
      </c>
      <c r="G39" s="54"/>
      <c r="H39" s="54"/>
      <c r="I39" s="54"/>
      <c r="J39" s="54"/>
      <c r="K39" s="54">
        <v>20</v>
      </c>
      <c r="L39" s="54">
        <v>32</v>
      </c>
      <c r="M39" s="54" t="s">
        <v>18</v>
      </c>
      <c r="N39" s="54"/>
      <c r="O39" s="54"/>
      <c r="P39" s="54">
        <v>4</v>
      </c>
      <c r="Q39" s="54">
        <v>4</v>
      </c>
      <c r="R39" s="115" t="s">
        <v>26</v>
      </c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</row>
    <row r="40" spans="1:68" s="47" customFormat="1" ht="11.1" customHeight="1" thickBot="1">
      <c r="A40" s="62" t="s">
        <v>128</v>
      </c>
      <c r="B40" s="63"/>
      <c r="C40" s="15">
        <v>491</v>
      </c>
      <c r="D40" s="15">
        <v>210</v>
      </c>
      <c r="E40" s="15">
        <v>211</v>
      </c>
      <c r="F40" s="15">
        <v>70</v>
      </c>
      <c r="G40" s="15">
        <f t="shared" ref="G40:P40" si="14">SUM(G42:G51)</f>
        <v>0</v>
      </c>
      <c r="H40" s="15">
        <f t="shared" si="14"/>
        <v>0</v>
      </c>
      <c r="I40" s="15">
        <v>138</v>
      </c>
      <c r="J40" s="15">
        <v>181</v>
      </c>
      <c r="K40" s="15">
        <f t="shared" si="14"/>
        <v>72</v>
      </c>
      <c r="L40" s="15">
        <f t="shared" si="14"/>
        <v>100</v>
      </c>
      <c r="M40" s="15">
        <f t="shared" si="14"/>
        <v>0</v>
      </c>
      <c r="N40" s="15">
        <f t="shared" si="14"/>
        <v>0</v>
      </c>
      <c r="O40" s="15">
        <v>25</v>
      </c>
      <c r="P40" s="15">
        <f t="shared" si="14"/>
        <v>14</v>
      </c>
      <c r="Q40" s="15">
        <v>39</v>
      </c>
      <c r="R40" s="115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</row>
    <row r="41" spans="1:68" s="27" customFormat="1" ht="11.1" customHeight="1">
      <c r="A41" s="56">
        <v>1</v>
      </c>
      <c r="B41" s="64" t="s">
        <v>117</v>
      </c>
      <c r="C41" s="78">
        <f t="shared" ref="C41" si="15">SUM(D41:F41)</f>
        <v>24</v>
      </c>
      <c r="D41" s="83">
        <v>10</v>
      </c>
      <c r="E41" s="83">
        <v>8</v>
      </c>
      <c r="F41" s="57">
        <v>6</v>
      </c>
      <c r="G41" s="57"/>
      <c r="H41" s="57"/>
      <c r="I41" s="57">
        <v>10</v>
      </c>
      <c r="J41" s="57">
        <v>14</v>
      </c>
      <c r="K41" s="57"/>
      <c r="L41" s="57"/>
      <c r="M41" s="57" t="s">
        <v>15</v>
      </c>
      <c r="N41" s="57"/>
      <c r="O41" s="57">
        <v>2</v>
      </c>
      <c r="P41" s="57"/>
      <c r="Q41" s="57">
        <v>2</v>
      </c>
      <c r="R41" s="115" t="s">
        <v>87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</row>
    <row r="42" spans="1:68" s="27" customFormat="1" ht="11.1" customHeight="1">
      <c r="A42" s="56">
        <v>2</v>
      </c>
      <c r="B42" s="64" t="s">
        <v>122</v>
      </c>
      <c r="C42" s="78">
        <f t="shared" ref="C42:C51" si="16">SUM(D42:F42)</f>
        <v>22</v>
      </c>
      <c r="D42" s="83">
        <v>12</v>
      </c>
      <c r="E42" s="83">
        <v>10</v>
      </c>
      <c r="F42" s="57"/>
      <c r="G42" s="57"/>
      <c r="H42" s="57"/>
      <c r="I42" s="57">
        <v>12</v>
      </c>
      <c r="J42" s="57">
        <v>10</v>
      </c>
      <c r="K42" s="57"/>
      <c r="L42" s="57"/>
      <c r="M42" s="57" t="s">
        <v>15</v>
      </c>
      <c r="N42" s="57"/>
      <c r="O42" s="57">
        <v>2</v>
      </c>
      <c r="P42" s="57"/>
      <c r="Q42" s="57">
        <v>2</v>
      </c>
      <c r="R42" s="115" t="s">
        <v>87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</row>
    <row r="43" spans="1:68" s="27" customFormat="1" ht="11.1" customHeight="1">
      <c r="A43" s="26">
        <v>3</v>
      </c>
      <c r="B43" s="64" t="s">
        <v>111</v>
      </c>
      <c r="C43" s="78">
        <f t="shared" si="16"/>
        <v>47</v>
      </c>
      <c r="D43" s="83">
        <v>24</v>
      </c>
      <c r="E43" s="83">
        <v>15</v>
      </c>
      <c r="F43" s="38">
        <v>8</v>
      </c>
      <c r="G43" s="38"/>
      <c r="H43" s="38"/>
      <c r="I43" s="38">
        <v>24</v>
      </c>
      <c r="J43" s="38">
        <v>23</v>
      </c>
      <c r="K43" s="38"/>
      <c r="L43" s="38"/>
      <c r="M43" s="38" t="s">
        <v>15</v>
      </c>
      <c r="N43" s="38"/>
      <c r="O43" s="38">
        <v>4</v>
      </c>
      <c r="P43" s="38"/>
      <c r="Q43" s="57">
        <f t="shared" ref="Q43:Q50" si="17">SUM(N43:P43)</f>
        <v>4</v>
      </c>
      <c r="R43" s="115" t="s">
        <v>23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</row>
    <row r="44" spans="1:68" s="27" customFormat="1" ht="11.1" customHeight="1">
      <c r="A44" s="56">
        <v>4</v>
      </c>
      <c r="B44" s="65" t="s">
        <v>112</v>
      </c>
      <c r="C44" s="78">
        <f t="shared" si="16"/>
        <v>52</v>
      </c>
      <c r="D44" s="84">
        <v>18</v>
      </c>
      <c r="E44" s="84">
        <v>26</v>
      </c>
      <c r="F44" s="38">
        <v>8</v>
      </c>
      <c r="G44" s="38"/>
      <c r="H44" s="38"/>
      <c r="I44" s="38">
        <v>18</v>
      </c>
      <c r="J44" s="38">
        <v>34</v>
      </c>
      <c r="K44" s="38"/>
      <c r="L44" s="38"/>
      <c r="M44" s="38" t="s">
        <v>18</v>
      </c>
      <c r="N44" s="38"/>
      <c r="O44" s="38">
        <v>4</v>
      </c>
      <c r="P44" s="38"/>
      <c r="Q44" s="57">
        <f t="shared" si="17"/>
        <v>4</v>
      </c>
      <c r="R44" s="115" t="s">
        <v>92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</row>
    <row r="45" spans="1:68" s="27" customFormat="1" ht="11.1" customHeight="1">
      <c r="A45" s="26">
        <v>5</v>
      </c>
      <c r="B45" s="66" t="s">
        <v>58</v>
      </c>
      <c r="C45" s="78">
        <f t="shared" si="16"/>
        <v>60</v>
      </c>
      <c r="D45" s="85">
        <v>34</v>
      </c>
      <c r="E45" s="85">
        <v>18</v>
      </c>
      <c r="F45" s="38">
        <v>8</v>
      </c>
      <c r="G45" s="38"/>
      <c r="H45" s="38"/>
      <c r="I45" s="38">
        <v>34</v>
      </c>
      <c r="J45" s="38">
        <v>26</v>
      </c>
      <c r="K45" s="38"/>
      <c r="L45" s="38"/>
      <c r="M45" s="38" t="s">
        <v>18</v>
      </c>
      <c r="N45" s="38"/>
      <c r="O45" s="38">
        <v>4</v>
      </c>
      <c r="P45" s="38"/>
      <c r="Q45" s="57">
        <f t="shared" si="17"/>
        <v>4</v>
      </c>
      <c r="R45" s="115" t="s">
        <v>89</v>
      </c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</row>
    <row r="46" spans="1:68" s="27" customFormat="1" ht="11.1" customHeight="1">
      <c r="A46" s="56">
        <v>6</v>
      </c>
      <c r="B46" s="66" t="s">
        <v>59</v>
      </c>
      <c r="C46" s="78">
        <f t="shared" si="16"/>
        <v>34</v>
      </c>
      <c r="D46" s="85">
        <v>14</v>
      </c>
      <c r="E46" s="123">
        <v>12</v>
      </c>
      <c r="F46" s="38">
        <v>8</v>
      </c>
      <c r="G46" s="38"/>
      <c r="H46" s="38"/>
      <c r="I46" s="38">
        <v>14</v>
      </c>
      <c r="J46" s="38">
        <v>20</v>
      </c>
      <c r="K46" s="38"/>
      <c r="L46" s="38"/>
      <c r="M46" s="38" t="s">
        <v>15</v>
      </c>
      <c r="N46" s="38"/>
      <c r="O46" s="38">
        <v>2</v>
      </c>
      <c r="P46" s="38"/>
      <c r="Q46" s="57">
        <f t="shared" si="17"/>
        <v>2</v>
      </c>
      <c r="R46" s="115" t="s">
        <v>27</v>
      </c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</row>
    <row r="47" spans="1:68">
      <c r="A47" s="26">
        <v>7</v>
      </c>
      <c r="B47" s="27" t="s">
        <v>113</v>
      </c>
      <c r="C47" s="78">
        <f t="shared" ref="C47" si="18">SUM(D47:F47)</f>
        <v>80</v>
      </c>
      <c r="D47" s="51">
        <v>26</v>
      </c>
      <c r="E47" s="38">
        <v>38</v>
      </c>
      <c r="F47" s="38">
        <v>16</v>
      </c>
      <c r="G47" s="38"/>
      <c r="H47" s="38"/>
      <c r="I47" s="38">
        <f>D47</f>
        <v>26</v>
      </c>
      <c r="J47" s="38">
        <f>E47+F47</f>
        <v>54</v>
      </c>
      <c r="K47" s="38"/>
      <c r="L47" s="38"/>
      <c r="M47" s="51" t="s">
        <v>18</v>
      </c>
      <c r="N47" s="38"/>
      <c r="O47" s="38">
        <v>7</v>
      </c>
      <c r="P47" s="51"/>
      <c r="Q47" s="57">
        <f t="shared" ref="Q47" si="19">SUM(N47:P47)</f>
        <v>7</v>
      </c>
      <c r="R47" s="115" t="s">
        <v>93</v>
      </c>
    </row>
    <row r="48" spans="1:68" s="27" customFormat="1" ht="11.1" customHeight="1">
      <c r="A48" s="26">
        <v>8</v>
      </c>
      <c r="B48" s="64" t="s">
        <v>76</v>
      </c>
      <c r="C48" s="78">
        <f t="shared" si="16"/>
        <v>36</v>
      </c>
      <c r="D48" s="83">
        <v>16</v>
      </c>
      <c r="E48" s="124">
        <v>20</v>
      </c>
      <c r="F48" s="38"/>
      <c r="G48" s="38"/>
      <c r="H48" s="38"/>
      <c r="I48" s="38"/>
      <c r="J48" s="38"/>
      <c r="K48" s="38">
        <v>16</v>
      </c>
      <c r="L48" s="38">
        <v>20</v>
      </c>
      <c r="M48" s="38" t="s">
        <v>18</v>
      </c>
      <c r="N48" s="38"/>
      <c r="O48" s="38"/>
      <c r="P48" s="38">
        <v>3</v>
      </c>
      <c r="Q48" s="57">
        <f t="shared" si="17"/>
        <v>3</v>
      </c>
      <c r="R48" s="115" t="s">
        <v>93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</row>
    <row r="49" spans="1:68" s="27" customFormat="1" ht="11.1" customHeight="1">
      <c r="A49" s="56">
        <v>9</v>
      </c>
      <c r="B49" s="64" t="s">
        <v>77</v>
      </c>
      <c r="C49" s="78">
        <f t="shared" si="16"/>
        <v>74</v>
      </c>
      <c r="D49" s="83">
        <v>32</v>
      </c>
      <c r="E49" s="83">
        <v>34</v>
      </c>
      <c r="F49" s="38">
        <v>8</v>
      </c>
      <c r="G49" s="38"/>
      <c r="H49" s="38"/>
      <c r="I49" s="38"/>
      <c r="J49" s="38"/>
      <c r="K49" s="38">
        <v>32</v>
      </c>
      <c r="L49" s="38">
        <v>42</v>
      </c>
      <c r="M49" s="38" t="s">
        <v>18</v>
      </c>
      <c r="N49" s="38"/>
      <c r="O49" s="38"/>
      <c r="P49" s="38">
        <v>6</v>
      </c>
      <c r="Q49" s="57">
        <f t="shared" si="17"/>
        <v>6</v>
      </c>
      <c r="R49" s="115" t="s">
        <v>93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</row>
    <row r="50" spans="1:68" s="27" customFormat="1" ht="10.5" customHeight="1">
      <c r="A50" s="26">
        <v>10</v>
      </c>
      <c r="B50" s="65" t="s">
        <v>57</v>
      </c>
      <c r="C50" s="78">
        <f t="shared" si="16"/>
        <v>26</v>
      </c>
      <c r="D50" s="84">
        <v>10</v>
      </c>
      <c r="E50" s="84">
        <v>16</v>
      </c>
      <c r="F50" s="38"/>
      <c r="G50" s="38"/>
      <c r="H50" s="38"/>
      <c r="I50" s="38"/>
      <c r="J50" s="38"/>
      <c r="K50" s="38">
        <v>10</v>
      </c>
      <c r="L50" s="38">
        <v>16</v>
      </c>
      <c r="M50" s="38" t="s">
        <v>15</v>
      </c>
      <c r="N50" s="38"/>
      <c r="O50" s="38"/>
      <c r="P50" s="38">
        <v>2</v>
      </c>
      <c r="Q50" s="57">
        <f t="shared" si="17"/>
        <v>2</v>
      </c>
      <c r="R50" s="144" t="s">
        <v>94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</row>
    <row r="51" spans="1:68" s="27" customFormat="1" ht="12" customHeight="1" thickBot="1">
      <c r="A51" s="56">
        <v>11</v>
      </c>
      <c r="B51" s="67" t="s">
        <v>60</v>
      </c>
      <c r="C51" s="78">
        <f t="shared" si="16"/>
        <v>36</v>
      </c>
      <c r="D51" s="86">
        <v>14</v>
      </c>
      <c r="E51" s="86">
        <v>14</v>
      </c>
      <c r="F51" s="38">
        <v>8</v>
      </c>
      <c r="G51" s="38"/>
      <c r="H51" s="38"/>
      <c r="I51" s="38"/>
      <c r="J51" s="38"/>
      <c r="K51" s="38">
        <v>14</v>
      </c>
      <c r="L51" s="38">
        <v>22</v>
      </c>
      <c r="M51" s="38" t="s">
        <v>15</v>
      </c>
      <c r="N51" s="38"/>
      <c r="O51" s="38"/>
      <c r="P51" s="38">
        <v>3</v>
      </c>
      <c r="Q51" s="57">
        <v>3</v>
      </c>
      <c r="R51" s="115" t="s">
        <v>23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</row>
    <row r="52" spans="1:68" s="47" customFormat="1" ht="11.1" customHeight="1" thickBot="1">
      <c r="A52" s="96" t="s">
        <v>127</v>
      </c>
      <c r="B52" s="97"/>
      <c r="C52" s="15">
        <f t="shared" ref="C52:O52" si="20">SUM(C53:C63)</f>
        <v>491</v>
      </c>
      <c r="D52" s="15">
        <f t="shared" si="20"/>
        <v>164</v>
      </c>
      <c r="E52" s="15">
        <f t="shared" si="20"/>
        <v>288</v>
      </c>
      <c r="F52" s="15">
        <f t="shared" si="20"/>
        <v>39</v>
      </c>
      <c r="G52" s="15">
        <f t="shared" si="20"/>
        <v>0</v>
      </c>
      <c r="H52" s="15">
        <f t="shared" si="20"/>
        <v>0</v>
      </c>
      <c r="I52" s="15">
        <f t="shared" si="20"/>
        <v>96</v>
      </c>
      <c r="J52" s="15">
        <f t="shared" si="20"/>
        <v>203</v>
      </c>
      <c r="K52" s="15">
        <f t="shared" si="20"/>
        <v>68</v>
      </c>
      <c r="L52" s="15">
        <f t="shared" si="20"/>
        <v>124</v>
      </c>
      <c r="M52" s="15">
        <f t="shared" si="20"/>
        <v>0</v>
      </c>
      <c r="N52" s="15">
        <f t="shared" si="20"/>
        <v>0</v>
      </c>
      <c r="O52" s="15">
        <f t="shared" si="20"/>
        <v>25</v>
      </c>
      <c r="P52" s="15">
        <v>14</v>
      </c>
      <c r="Q52" s="15">
        <f>SUM(Q53:Q63)</f>
        <v>39</v>
      </c>
      <c r="R52" s="115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</row>
    <row r="53" spans="1:68" s="27" customFormat="1" ht="11.1" customHeight="1">
      <c r="A53" s="134">
        <v>1</v>
      </c>
      <c r="B53" s="98" t="s">
        <v>102</v>
      </c>
      <c r="C53" s="120">
        <f t="shared" ref="C53:C63" si="21">SUM(D53:F53)</f>
        <v>52</v>
      </c>
      <c r="D53" s="129">
        <v>12</v>
      </c>
      <c r="E53" s="129">
        <v>34</v>
      </c>
      <c r="F53" s="38">
        <v>6</v>
      </c>
      <c r="G53" s="38"/>
      <c r="H53" s="51"/>
      <c r="I53" s="129">
        <v>12</v>
      </c>
      <c r="J53" s="129">
        <v>40</v>
      </c>
      <c r="K53" s="38"/>
      <c r="L53" s="38"/>
      <c r="M53" s="25" t="s">
        <v>18</v>
      </c>
      <c r="N53" s="38"/>
      <c r="O53" s="38">
        <v>4</v>
      </c>
      <c r="P53" s="38"/>
      <c r="Q53" s="38">
        <f t="shared" ref="Q53:Q63" si="22">SUM(O53:P53)</f>
        <v>4</v>
      </c>
      <c r="R53" s="115" t="s">
        <v>93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</row>
    <row r="54" spans="1:68" s="27" customFormat="1" ht="11.1" customHeight="1">
      <c r="A54" s="134">
        <v>2</v>
      </c>
      <c r="B54" s="99" t="s">
        <v>100</v>
      </c>
      <c r="C54" s="120">
        <f t="shared" ref="C54:C59" si="23">SUM(D54:F54)</f>
        <v>60</v>
      </c>
      <c r="D54" s="120">
        <v>30</v>
      </c>
      <c r="E54" s="120">
        <v>30</v>
      </c>
      <c r="F54" s="38"/>
      <c r="G54" s="38"/>
      <c r="H54" s="38"/>
      <c r="I54" s="120">
        <v>30</v>
      </c>
      <c r="J54" s="120">
        <v>30</v>
      </c>
      <c r="K54" s="38"/>
      <c r="L54" s="38"/>
      <c r="M54" s="25" t="s">
        <v>18</v>
      </c>
      <c r="N54" s="38"/>
      <c r="O54" s="38">
        <v>5</v>
      </c>
      <c r="P54" s="38"/>
      <c r="Q54" s="38">
        <f t="shared" ref="Q54:Q59" si="24">SUM(O54:P54)</f>
        <v>5</v>
      </c>
      <c r="R54" s="116" t="s">
        <v>114</v>
      </c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</row>
    <row r="55" spans="1:68" s="27" customFormat="1" ht="11.25" customHeight="1">
      <c r="A55" s="134">
        <v>3</v>
      </c>
      <c r="B55" s="101" t="s">
        <v>103</v>
      </c>
      <c r="C55" s="120">
        <f t="shared" si="23"/>
        <v>57</v>
      </c>
      <c r="D55" s="130">
        <v>20</v>
      </c>
      <c r="E55" s="130">
        <v>28</v>
      </c>
      <c r="F55" s="38">
        <v>9</v>
      </c>
      <c r="G55" s="38"/>
      <c r="H55" s="38"/>
      <c r="I55" s="130">
        <v>20</v>
      </c>
      <c r="J55" s="130">
        <v>37</v>
      </c>
      <c r="K55" s="38"/>
      <c r="L55" s="38"/>
      <c r="M55" s="25" t="s">
        <v>18</v>
      </c>
      <c r="N55" s="38"/>
      <c r="O55" s="38">
        <v>5</v>
      </c>
      <c r="P55" s="38"/>
      <c r="Q55" s="38">
        <f t="shared" si="24"/>
        <v>5</v>
      </c>
      <c r="R55" s="115" t="s">
        <v>93</v>
      </c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</row>
    <row r="56" spans="1:68" s="27" customFormat="1" ht="12.75" customHeight="1">
      <c r="A56" s="134">
        <v>4</v>
      </c>
      <c r="B56" s="103" t="s">
        <v>105</v>
      </c>
      <c r="C56" s="120">
        <f t="shared" si="23"/>
        <v>30</v>
      </c>
      <c r="D56" s="131">
        <v>6</v>
      </c>
      <c r="E56" s="131">
        <v>18</v>
      </c>
      <c r="F56" s="38">
        <v>6</v>
      </c>
      <c r="G56" s="38"/>
      <c r="H56" s="38"/>
      <c r="I56" s="38">
        <v>6</v>
      </c>
      <c r="J56" s="38">
        <v>24</v>
      </c>
      <c r="K56" s="131"/>
      <c r="L56" s="131"/>
      <c r="M56" s="25" t="s">
        <v>15</v>
      </c>
      <c r="N56" s="38"/>
      <c r="O56" s="38">
        <v>2</v>
      </c>
      <c r="P56" s="38"/>
      <c r="Q56" s="38">
        <f t="shared" si="24"/>
        <v>2</v>
      </c>
      <c r="R56" s="115" t="s">
        <v>93</v>
      </c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</row>
    <row r="57" spans="1:68" s="27" customFormat="1" ht="12" customHeight="1">
      <c r="A57" s="134">
        <v>5</v>
      </c>
      <c r="B57" s="104" t="s">
        <v>106</v>
      </c>
      <c r="C57" s="120">
        <f t="shared" si="23"/>
        <v>34</v>
      </c>
      <c r="D57" s="131">
        <v>10</v>
      </c>
      <c r="E57" s="131">
        <v>18</v>
      </c>
      <c r="F57" s="38">
        <v>6</v>
      </c>
      <c r="G57" s="38"/>
      <c r="H57" s="38"/>
      <c r="I57" s="131">
        <v>10</v>
      </c>
      <c r="J57" s="131">
        <v>24</v>
      </c>
      <c r="K57" s="38"/>
      <c r="L57" s="38"/>
      <c r="M57" s="25" t="s">
        <v>15</v>
      </c>
      <c r="N57" s="38"/>
      <c r="O57" s="38">
        <v>3</v>
      </c>
      <c r="P57" s="38"/>
      <c r="Q57" s="38">
        <f t="shared" si="24"/>
        <v>3</v>
      </c>
      <c r="R57" s="115" t="s">
        <v>93</v>
      </c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</row>
    <row r="58" spans="1:68" s="27" customFormat="1" ht="11.25" customHeight="1">
      <c r="A58" s="134">
        <v>6</v>
      </c>
      <c r="B58" s="106" t="s">
        <v>99</v>
      </c>
      <c r="C58" s="120">
        <f t="shared" si="23"/>
        <v>66</v>
      </c>
      <c r="D58" s="132">
        <v>18</v>
      </c>
      <c r="E58" s="132">
        <v>48</v>
      </c>
      <c r="F58" s="38"/>
      <c r="G58" s="38"/>
      <c r="H58" s="38"/>
      <c r="I58" s="132">
        <v>18</v>
      </c>
      <c r="J58" s="132">
        <v>48</v>
      </c>
      <c r="K58" s="38"/>
      <c r="L58" s="38"/>
      <c r="M58" s="25" t="s">
        <v>18</v>
      </c>
      <c r="N58" s="38"/>
      <c r="O58" s="38">
        <v>6</v>
      </c>
      <c r="P58" s="38"/>
      <c r="Q58" s="38">
        <f t="shared" si="24"/>
        <v>6</v>
      </c>
      <c r="R58" s="116" t="s">
        <v>115</v>
      </c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</row>
    <row r="59" spans="1:68" s="27" customFormat="1" ht="12.75" customHeight="1">
      <c r="A59" s="135">
        <v>7</v>
      </c>
      <c r="B59" s="112" t="s">
        <v>107</v>
      </c>
      <c r="C59" s="121">
        <f t="shared" si="23"/>
        <v>58</v>
      </c>
      <c r="D59" s="133">
        <v>20</v>
      </c>
      <c r="E59" s="133">
        <v>32</v>
      </c>
      <c r="F59" s="54">
        <v>6</v>
      </c>
      <c r="G59" s="54"/>
      <c r="H59" s="54"/>
      <c r="I59" s="133"/>
      <c r="J59" s="133"/>
      <c r="K59" s="54">
        <v>20</v>
      </c>
      <c r="L59" s="54">
        <v>38</v>
      </c>
      <c r="M59" s="9" t="s">
        <v>18</v>
      </c>
      <c r="N59" s="54"/>
      <c r="O59" s="54"/>
      <c r="P59" s="54">
        <v>5</v>
      </c>
      <c r="Q59" s="54">
        <f t="shared" si="24"/>
        <v>5</v>
      </c>
      <c r="R59" s="115" t="s">
        <v>93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</row>
    <row r="60" spans="1:68" s="27" customFormat="1" ht="12.75" customHeight="1">
      <c r="A60" s="134">
        <v>8</v>
      </c>
      <c r="B60" s="98" t="s">
        <v>97</v>
      </c>
      <c r="C60" s="120">
        <f t="shared" si="21"/>
        <v>26</v>
      </c>
      <c r="D60" s="129">
        <v>8</v>
      </c>
      <c r="E60" s="129">
        <v>18</v>
      </c>
      <c r="F60" s="38"/>
      <c r="G60" s="38"/>
      <c r="H60" s="38"/>
      <c r="I60" s="38"/>
      <c r="J60" s="38"/>
      <c r="K60" s="129">
        <v>8</v>
      </c>
      <c r="L60" s="129">
        <v>18</v>
      </c>
      <c r="M60" s="25" t="s">
        <v>15</v>
      </c>
      <c r="N60" s="38"/>
      <c r="O60" s="38"/>
      <c r="P60" s="38">
        <v>2</v>
      </c>
      <c r="Q60" s="38">
        <f t="shared" si="22"/>
        <v>2</v>
      </c>
      <c r="R60" s="115" t="s">
        <v>93</v>
      </c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</row>
    <row r="61" spans="1:68" s="27" customFormat="1" ht="11.25" customHeight="1">
      <c r="A61" s="134">
        <v>9</v>
      </c>
      <c r="B61" s="102" t="s">
        <v>104</v>
      </c>
      <c r="C61" s="120">
        <f t="shared" si="21"/>
        <v>34</v>
      </c>
      <c r="D61" s="130">
        <v>10</v>
      </c>
      <c r="E61" s="130">
        <v>18</v>
      </c>
      <c r="F61" s="38">
        <v>6</v>
      </c>
      <c r="G61" s="38"/>
      <c r="H61" s="38"/>
      <c r="I61" s="38"/>
      <c r="J61" s="38"/>
      <c r="K61" s="130">
        <v>10</v>
      </c>
      <c r="L61" s="130">
        <v>24</v>
      </c>
      <c r="M61" s="25" t="s">
        <v>15</v>
      </c>
      <c r="N61" s="38"/>
      <c r="O61" s="38"/>
      <c r="P61" s="38">
        <v>2</v>
      </c>
      <c r="Q61" s="38">
        <f t="shared" si="22"/>
        <v>2</v>
      </c>
      <c r="R61" s="115" t="s">
        <v>93</v>
      </c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</row>
    <row r="62" spans="1:68" s="27" customFormat="1" ht="12.75" customHeight="1">
      <c r="A62" s="134">
        <v>10</v>
      </c>
      <c r="B62" s="105" t="s">
        <v>101</v>
      </c>
      <c r="C62" s="120">
        <f t="shared" si="21"/>
        <v>34</v>
      </c>
      <c r="D62" s="131">
        <v>10</v>
      </c>
      <c r="E62" s="131">
        <v>24</v>
      </c>
      <c r="F62" s="38"/>
      <c r="G62" s="38"/>
      <c r="H62" s="38"/>
      <c r="I62" s="38"/>
      <c r="J62" s="38"/>
      <c r="K62" s="131">
        <v>10</v>
      </c>
      <c r="L62" s="131">
        <v>24</v>
      </c>
      <c r="M62" s="25" t="s">
        <v>15</v>
      </c>
      <c r="N62" s="38"/>
      <c r="O62" s="38"/>
      <c r="P62" s="38">
        <v>2</v>
      </c>
      <c r="Q62" s="38">
        <f t="shared" si="22"/>
        <v>2</v>
      </c>
      <c r="R62" s="115" t="s">
        <v>93</v>
      </c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</row>
    <row r="63" spans="1:68" s="27" customFormat="1" ht="12.75" customHeight="1" thickBot="1">
      <c r="A63" s="134">
        <v>11</v>
      </c>
      <c r="B63" s="100" t="s">
        <v>98</v>
      </c>
      <c r="C63" s="120">
        <f t="shared" si="21"/>
        <v>40</v>
      </c>
      <c r="D63" s="120">
        <v>20</v>
      </c>
      <c r="E63" s="120">
        <v>20</v>
      </c>
      <c r="F63" s="38"/>
      <c r="G63" s="38"/>
      <c r="H63" s="38"/>
      <c r="I63" s="120"/>
      <c r="J63" s="120"/>
      <c r="K63" s="38">
        <v>20</v>
      </c>
      <c r="L63" s="38">
        <v>20</v>
      </c>
      <c r="M63" s="25" t="s">
        <v>18</v>
      </c>
      <c r="N63" s="38"/>
      <c r="O63" s="38"/>
      <c r="P63" s="38">
        <v>3</v>
      </c>
      <c r="Q63" s="38">
        <f t="shared" si="22"/>
        <v>3</v>
      </c>
      <c r="R63" s="116" t="s">
        <v>114</v>
      </c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</row>
    <row r="64" spans="1:68" s="114" customFormat="1" ht="13.5" customHeight="1" thickBot="1">
      <c r="A64" s="284" t="s">
        <v>116</v>
      </c>
      <c r="B64" s="285"/>
      <c r="C64" s="136">
        <v>40</v>
      </c>
      <c r="D64" s="137"/>
      <c r="E64" s="138"/>
      <c r="F64" s="94">
        <v>40</v>
      </c>
      <c r="G64" s="94"/>
      <c r="H64" s="94"/>
      <c r="I64" s="94"/>
      <c r="J64" s="94"/>
      <c r="K64" s="94"/>
      <c r="L64" s="94">
        <v>40</v>
      </c>
      <c r="M64" s="94" t="s">
        <v>15</v>
      </c>
      <c r="N64" s="94"/>
      <c r="O64" s="94"/>
      <c r="P64" s="94">
        <v>4</v>
      </c>
      <c r="Q64" s="95">
        <v>4</v>
      </c>
      <c r="R64" s="113"/>
    </row>
    <row r="65" spans="1:68" s="27" customFormat="1" ht="12" customHeight="1" thickBot="1">
      <c r="A65" s="126" t="s">
        <v>31</v>
      </c>
      <c r="B65" s="127"/>
      <c r="C65" s="125">
        <v>30</v>
      </c>
      <c r="D65" s="125">
        <v>30</v>
      </c>
      <c r="E65" s="125"/>
      <c r="F65" s="125"/>
      <c r="G65" s="125"/>
      <c r="H65" s="125"/>
      <c r="I65" s="125"/>
      <c r="J65" s="125"/>
      <c r="K65" s="125"/>
      <c r="L65" s="125">
        <v>30</v>
      </c>
      <c r="M65" s="125" t="s">
        <v>15</v>
      </c>
      <c r="N65" s="125"/>
      <c r="O65" s="125"/>
      <c r="P65" s="125">
        <v>2</v>
      </c>
      <c r="Q65" s="128">
        <v>2</v>
      </c>
      <c r="R65" s="13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</row>
    <row r="66" spans="1:68" s="27" customFormat="1" ht="11.1" customHeight="1" thickBot="1">
      <c r="A66" s="288" t="s">
        <v>108</v>
      </c>
      <c r="B66" s="289"/>
      <c r="C66" s="91">
        <v>60</v>
      </c>
      <c r="D66" s="91"/>
      <c r="E66" s="91">
        <v>60</v>
      </c>
      <c r="F66" s="91"/>
      <c r="G66" s="91"/>
      <c r="H66" s="91"/>
      <c r="I66" s="91"/>
      <c r="J66" s="91">
        <v>30</v>
      </c>
      <c r="K66" s="91"/>
      <c r="L66" s="91">
        <v>30</v>
      </c>
      <c r="M66" s="91" t="s">
        <v>15</v>
      </c>
      <c r="N66" s="91"/>
      <c r="O66" s="91">
        <v>5</v>
      </c>
      <c r="P66" s="91">
        <v>8</v>
      </c>
      <c r="Q66" s="92">
        <v>13</v>
      </c>
      <c r="R66" s="14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</row>
    <row r="67" spans="1:68" s="27" customFormat="1" ht="12" customHeight="1" thickBot="1">
      <c r="A67" s="290" t="s">
        <v>109</v>
      </c>
      <c r="B67" s="291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 t="s">
        <v>18</v>
      </c>
      <c r="N67" s="89"/>
      <c r="O67" s="89"/>
      <c r="P67" s="93">
        <v>2</v>
      </c>
      <c r="Q67" s="90">
        <v>2</v>
      </c>
      <c r="R67" s="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</row>
    <row r="68" spans="1:68" s="27" customFormat="1" ht="12" customHeight="1"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74"/>
      <c r="R68" s="8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</row>
    <row r="69" spans="1:68" ht="12" customHeight="1">
      <c r="A69" s="18" t="s">
        <v>119</v>
      </c>
      <c r="B69" s="18"/>
      <c r="Q69" s="108"/>
      <c r="R69" s="88"/>
    </row>
    <row r="70" spans="1:68" ht="12" customHeight="1">
      <c r="A70" s="68" t="s">
        <v>120</v>
      </c>
      <c r="B70" s="68"/>
    </row>
    <row r="72" spans="1:68">
      <c r="A72" s="27" t="s">
        <v>33</v>
      </c>
      <c r="B72" s="27"/>
    </row>
    <row r="74" spans="1:68">
      <c r="A74" s="17" t="s">
        <v>62</v>
      </c>
    </row>
    <row r="76" spans="1:68">
      <c r="A76" s="19"/>
      <c r="B76" s="20"/>
      <c r="C76" s="286" t="s">
        <v>7</v>
      </c>
      <c r="D76" s="286" t="s">
        <v>8</v>
      </c>
      <c r="E76" s="286" t="s">
        <v>9</v>
      </c>
      <c r="F76" s="286" t="s">
        <v>10</v>
      </c>
      <c r="G76" s="75"/>
      <c r="H76" s="21"/>
    </row>
    <row r="77" spans="1:68">
      <c r="A77" s="22" t="s">
        <v>61</v>
      </c>
      <c r="B77" s="23"/>
      <c r="C77" s="287"/>
      <c r="D77" s="287"/>
      <c r="E77" s="287"/>
      <c r="F77" s="287"/>
      <c r="G77" s="77" t="s">
        <v>63</v>
      </c>
      <c r="H77" s="24" t="s">
        <v>32</v>
      </c>
    </row>
    <row r="78" spans="1:68">
      <c r="A78" s="76">
        <v>1</v>
      </c>
      <c r="B78" s="72" t="s">
        <v>65</v>
      </c>
      <c r="C78" s="73">
        <v>30</v>
      </c>
      <c r="D78" s="73">
        <v>8</v>
      </c>
      <c r="E78" s="73">
        <v>16</v>
      </c>
      <c r="F78" s="73">
        <v>6</v>
      </c>
      <c r="G78" s="73" t="s">
        <v>15</v>
      </c>
      <c r="H78" s="73">
        <v>2</v>
      </c>
    </row>
    <row r="79" spans="1:68">
      <c r="A79" s="11">
        <v>2</v>
      </c>
      <c r="B79" s="14" t="s">
        <v>66</v>
      </c>
      <c r="C79" s="25">
        <v>30</v>
      </c>
      <c r="D79" s="71">
        <v>20</v>
      </c>
      <c r="E79" s="71">
        <v>0</v>
      </c>
      <c r="F79" s="71">
        <v>10</v>
      </c>
      <c r="G79" s="25" t="s">
        <v>15</v>
      </c>
      <c r="H79" s="25">
        <v>2</v>
      </c>
    </row>
    <row r="80" spans="1:68">
      <c r="A80" s="11">
        <v>3</v>
      </c>
      <c r="B80" s="26" t="s">
        <v>67</v>
      </c>
      <c r="C80" s="25">
        <v>30</v>
      </c>
      <c r="D80" s="70">
        <v>20</v>
      </c>
      <c r="E80" s="71">
        <v>0</v>
      </c>
      <c r="F80" s="71">
        <v>10</v>
      </c>
      <c r="G80" s="25" t="s">
        <v>15</v>
      </c>
      <c r="H80" s="25">
        <v>2</v>
      </c>
    </row>
    <row r="81" spans="1:8">
      <c r="A81" s="11">
        <v>4</v>
      </c>
      <c r="B81" s="14" t="s">
        <v>68</v>
      </c>
      <c r="C81" s="25">
        <v>15</v>
      </c>
      <c r="D81" s="71">
        <v>15</v>
      </c>
      <c r="E81" s="71">
        <v>0</v>
      </c>
      <c r="F81" s="71">
        <v>0</v>
      </c>
      <c r="G81" s="25" t="s">
        <v>15</v>
      </c>
      <c r="H81" s="25">
        <v>1</v>
      </c>
    </row>
    <row r="82" spans="1:8">
      <c r="A82" s="11">
        <v>5</v>
      </c>
      <c r="B82" s="26" t="s">
        <v>69</v>
      </c>
      <c r="C82" s="25">
        <v>30</v>
      </c>
      <c r="D82" s="25">
        <v>15</v>
      </c>
      <c r="E82" s="25">
        <v>8</v>
      </c>
      <c r="F82" s="25">
        <v>7</v>
      </c>
      <c r="G82" s="25" t="s">
        <v>15</v>
      </c>
      <c r="H82" s="25">
        <v>2</v>
      </c>
    </row>
    <row r="83" spans="1:8">
      <c r="A83" s="11">
        <v>6</v>
      </c>
      <c r="B83" s="26" t="s">
        <v>70</v>
      </c>
      <c r="C83" s="25">
        <v>15</v>
      </c>
      <c r="D83" s="25">
        <v>15</v>
      </c>
      <c r="E83" s="25">
        <v>0</v>
      </c>
      <c r="F83" s="25">
        <v>0</v>
      </c>
      <c r="G83" s="25" t="s">
        <v>15</v>
      </c>
      <c r="H83" s="25">
        <v>1</v>
      </c>
    </row>
    <row r="84" spans="1:8">
      <c r="A84" s="11">
        <v>7</v>
      </c>
      <c r="B84" s="14" t="s">
        <v>71</v>
      </c>
      <c r="C84" s="25">
        <v>30</v>
      </c>
      <c r="D84" s="25">
        <v>4</v>
      </c>
      <c r="E84" s="25">
        <v>16</v>
      </c>
      <c r="F84" s="25">
        <v>10</v>
      </c>
      <c r="G84" s="25" t="s">
        <v>15</v>
      </c>
      <c r="H84" s="25">
        <v>2</v>
      </c>
    </row>
    <row r="85" spans="1:8">
      <c r="A85" s="11">
        <v>8</v>
      </c>
      <c r="B85" s="14" t="s">
        <v>73</v>
      </c>
      <c r="C85" s="25">
        <v>30</v>
      </c>
      <c r="D85" s="71">
        <v>15</v>
      </c>
      <c r="E85" s="71">
        <v>15</v>
      </c>
      <c r="F85" s="25">
        <v>0</v>
      </c>
      <c r="G85" s="25" t="s">
        <v>15</v>
      </c>
      <c r="H85" s="25">
        <v>2</v>
      </c>
    </row>
    <row r="86" spans="1:8">
      <c r="A86" s="11">
        <v>9</v>
      </c>
      <c r="B86" s="14" t="s">
        <v>72</v>
      </c>
      <c r="C86" s="25">
        <v>30</v>
      </c>
      <c r="D86" s="25">
        <v>20</v>
      </c>
      <c r="E86" s="25">
        <v>4</v>
      </c>
      <c r="F86" s="25">
        <v>6</v>
      </c>
      <c r="G86" s="25" t="s">
        <v>15</v>
      </c>
      <c r="H86" s="25">
        <v>2</v>
      </c>
    </row>
    <row r="87" spans="1:8">
      <c r="B87" s="27" t="s">
        <v>96</v>
      </c>
    </row>
    <row r="99" spans="18:18">
      <c r="R99" s="1"/>
    </row>
  </sheetData>
  <mergeCells count="21">
    <mergeCell ref="A64:B64"/>
    <mergeCell ref="C76:C77"/>
    <mergeCell ref="D76:D77"/>
    <mergeCell ref="E76:E77"/>
    <mergeCell ref="F76:F77"/>
    <mergeCell ref="A66:B66"/>
    <mergeCell ref="A67:B67"/>
    <mergeCell ref="N2:P4"/>
    <mergeCell ref="Q2:Q5"/>
    <mergeCell ref="E3:E5"/>
    <mergeCell ref="F3:F5"/>
    <mergeCell ref="A4:A5"/>
    <mergeCell ref="G4:H4"/>
    <mergeCell ref="I4:J4"/>
    <mergeCell ref="K4:L4"/>
    <mergeCell ref="B2:B5"/>
    <mergeCell ref="C2:C5"/>
    <mergeCell ref="D2:D5"/>
    <mergeCell ref="E2:F2"/>
    <mergeCell ref="G2:L3"/>
    <mergeCell ref="M2:M5"/>
  </mergeCells>
  <pageMargins left="0.11811023622047245" right="0.11811023622047245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I stopień</vt:lpstr>
      <vt:lpstr>II stopień</vt:lpstr>
      <vt:lpstr>'I stopień'!Obszar_wydruku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Recenzent</dc:creator>
  <cp:lastModifiedBy>Użytkownik systemu Windows</cp:lastModifiedBy>
  <cp:lastPrinted>2021-01-13T13:33:00Z</cp:lastPrinted>
  <dcterms:created xsi:type="dcterms:W3CDTF">2018-08-22T07:27:32Z</dcterms:created>
  <dcterms:modified xsi:type="dcterms:W3CDTF">2024-03-27T10:38:25Z</dcterms:modified>
</cp:coreProperties>
</file>